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БЮДЖЕТА'!$A$12:$X$454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<sst xmlns="http://schemas.openxmlformats.org/spreadsheetml/2006/main" count="1795" uniqueCount="389">
  <si>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</si>
  <si>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</si>
  <si>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</si>
  <si>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</si>
  <si>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</si>
  <si>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</si>
  <si>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</si>
  <si>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</si>
  <si>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</si>
  <si>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</si>
  <si>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</si>
  <si>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</si>
  <si>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</si>
  <si>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</si>
  <si>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</si>
  <si>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</si>
  <si>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</si>
  <si>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</si>
  <si>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</si>
  <si>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</si>
  <si>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</si>
  <si>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</si>
  <si>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</si>
  <si>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</si>
  <si>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</si>
  <si>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</si>
  <si>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</si>
  <si>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</si>
  <si>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</si>
  <si>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</si>
  <si>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</si>
  <si>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</si>
  <si>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</si>
  <si>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</si>
  <si>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</si>
  <si>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</si>
  <si>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</si>
  <si>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</si>
  <si>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</si>
  <si>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</si>
  <si>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</si>
  <si>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</si>
  <si>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</si>
  <si>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</si>
  <si>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</si>
  <si>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</si>
  <si>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</si>
  <si>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</si>
  <si>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</si>
  <si>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</si>
  <si>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</si>
  <si>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</si>
  <si>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</si>
  <si>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</si>
  <si>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</si>
  <si>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</si>
  <si>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</si>
  <si>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</si>
  <si>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</si>
  <si>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</si>
  <si>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</si>
  <si>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</si>
  <si>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</si>
  <si>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</si>
  <si>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</si>
  <si>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</si>
  <si>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</si>
  <si>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</si>
  <si>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</si>
  <si>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</si>
  <si>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</si>
  <si>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</si>
  <si>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</si>
  <si>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</si>
  <si>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</si>
  <si>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</si>
  <si>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</si>
  <si>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</si>
  <si>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</si>
  <si>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</si>
  <si>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</si>
  <si>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</si>
  <si>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</si>
  <si>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</si>
  <si>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</si>
  <si>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</si>
  <si>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</si>
  <si>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</si>
  <si>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</si>
  <si>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</si>
  <si>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</si>
  <si>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</si>
  <si>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</si>
  <si>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</si>
  <si>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</si>
  <si>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</si>
  <si>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</si>
  <si>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</si>
  <si>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</si>
  <si>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</si>
  <si>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</si>
  <si>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</si>
  <si>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</si>
  <si>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</si>
  <si>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</si>
  <si>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</si>
  <si>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</si>
  <si>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</si>
  <si>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</si>
  <si>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</si>
  <si>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</si>
  <si>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</si>
  <si>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</si>
  <si>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</si>
  <si>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</si>
  <si>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</si>
  <si>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</si>
  <si>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</si>
  <si>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</si>
  <si>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</si>
  <si>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</si>
  <si>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</si>
  <si>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</si>
  <si>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</si>
  <si>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</si>
  <si>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</si>
  <si>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</si>
  <si>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</si>
  <si>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</si>
  <si>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</si>
  <si>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</si>
  <si>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</si>
  <si>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</si>
  <si>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</si>
  <si>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</si>
  <si>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</si>
  <si>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</si>
  <si>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</si>
  <si>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</si>
  <si>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</si>
  <si>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</si>
  <si>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</si>
  <si>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</si>
  <si>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</si>
  <si>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</si>
  <si>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</si>
  <si>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</si>
  <si>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</si>
  <si>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</si>
  <si>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</si>
  <si>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</si>
  <si>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</si>
  <si>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</si>
  <si>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</si>
  <si>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</si>
  <si>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</si>
  <si>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</si>
  <si>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</si>
  <si>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</si>
  <si>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</si>
  <si>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</si>
  <si>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</si>
  <si>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</si>
  <si>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</si>
  <si>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</si>
  <si>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</si>
  <si>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</si>
  <si>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</si>
  <si>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</si>
  <si>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</si>
  <si>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</si>
  <si>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</si>
  <si>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</si>
  <si>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</si>
  <si>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</si>
  <si>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</si>
  <si>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</si>
  <si>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</si>
  <si>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</si>
  <si>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</si>
  <si>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</si>
  <si>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</si>
  <si>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</si>
  <si>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</si>
  <si>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</si>
  <si>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</si>
  <si>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</si>
  <si>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</si>
  <si>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</si>
  <si>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</si>
  <si>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</si>
  <si>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</si>
  <si>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</si>
  <si>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</si>
  <si>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</si>
  <si>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</si>
  <si>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</si>
  <si>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</si>
  <si>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</si>
  <si>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</si>
  <si>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</si>
  <si>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</si>
  <si>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</si>
  <si>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</si>
  <si>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</si>
  <si>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</si>
  <si>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</si>
  <si>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</si>
  <si>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</si>
  <si>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</si>
  <si>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</si>
  <si>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</si>
  <si>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</si>
  <si>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</si>
  <si>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</si>
  <si>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</si>
  <si>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</si>
  <si>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</si>
  <si>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</si>
  <si>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</si>
  <si>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</si>
  <si>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</si>
  <si>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</si>
  <si>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</si>
  <si>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</si>
  <si>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</si>
  <si>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</si>
  <si>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</si>
  <si>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</si>
  <si>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</si>
  <si>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</si>
  <si>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</si>
  <si>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</si>
  <si>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</si>
  <si>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</si>
  <si>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</si>
  <si>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</si>
  <si>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</si>
  <si>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</si>
  <si>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</si>
  <si>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</si>
  <si>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</si>
  <si>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</si>
  <si>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</si>
  <si>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</si>
  <si>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</si>
  <si>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</si>
  <si>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</si>
  <si>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</si>
  <si>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</si>
  <si>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</si>
  <si>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</si>
  <si>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</si>
  <si>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</si>
  <si>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</si>
  <si>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</si>
  <si>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>Приложение 11 к решению Думы</t>
  </si>
  <si>
    <t>2018 год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</si>
  <si>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</si>
  <si>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</si>
  <si>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</si>
  <si>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</si>
  <si>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</si>
  <si>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</si>
  <si>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</si>
  <si>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</si>
  <si>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</si>
  <si>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</si>
  <si>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</si>
  <si>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</si>
  <si>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</si>
  <si>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</si>
  <si>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</si>
  <si>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</si>
  <si>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</si>
  <si>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</si>
  <si>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</si>
  <si>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</si>
  <si>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</si>
  <si>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</si>
  <si>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</si>
  <si>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</si>
  <si>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</si>
  <si>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</si>
  <si>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</si>
  <si>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</si>
  <si>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</si>
  <si>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</si>
  <si>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</si>
  <si>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</si>
  <si>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</si>
  <si>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</si>
  <si>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</si>
  <si>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</si>
  <si>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</si>
  <si>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</si>
  <si>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</si>
  <si>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</si>
  <si>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</si>
  <si>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</si>
  <si>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</si>
  <si>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</si>
  <si>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</si>
  <si>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</si>
  <si>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</si>
  <si>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</si>
  <si>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</si>
  <si>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</si>
  <si>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</si>
  <si>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</si>
  <si>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</si>
  <si>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</si>
  <si>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</si>
  <si>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</si>
  <si>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</si>
  <si>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</si>
  <si>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</si>
  <si>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</si>
  <si>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</si>
  <si>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</si>
  <si>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</si>
  <si>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</si>
  <si>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</si>
  <si>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</si>
  <si>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</si>
  <si>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</si>
  <si>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</si>
  <si>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</si>
  <si>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</si>
  <si>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</si>
  <si>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</si>
  <si>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</si>
  <si>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</si>
  <si>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</si>
  <si>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</si>
  <si>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</si>
  <si>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</si>
  <si>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</si>
  <si>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</si>
  <si>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</si>
  <si>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</si>
  <si>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</si>
  <si>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</si>
  <si>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</si>
  <si>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</si>
  <si>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</si>
  <si>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</si>
  <si>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</si>
  <si>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</si>
  <si>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</si>
  <si>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</si>
  <si>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</si>
  <si>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</si>
  <si>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</si>
  <si>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</si>
  <si>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</si>
  <si>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</si>
  <si>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</si>
  <si>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</si>
  <si>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</si>
  <si>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</si>
  <si>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</si>
  <si>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</si>
  <si>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</si>
  <si>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</si>
  <si>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</si>
  <si>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</si>
  <si>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</si>
  <si>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</si>
  <si>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</si>
  <si>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</si>
  <si>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</si>
  <si>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</si>
  <si>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</si>
  <si>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</si>
  <si>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</si>
  <si>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</si>
  <si>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</si>
  <si>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</si>
  <si>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</si>
  <si>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</si>
  <si>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</si>
  <si>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</si>
  <si>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</si>
  <si>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</si>
  <si>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</si>
  <si>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районного бюджета на 2018 и 2019 годы по разделам, подразделам, целевым статьям и видам расходов в соответствии с бюджетной классификацией РФ</t>
  </si>
  <si>
    <t>2019 год</t>
  </si>
  <si>
    <t>района № __________ от 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</si>
</sst>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33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56"/>
  <sheetViews>
    <sheetView showGridLines="0" tabSelected="1" zoomScalePageLayoutView="0" workbookViewId="0" topLeftCell="A1">
      <selection activeCell="C7" sqref="C7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4.6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4.125" style="2" customWidth="1"/>
    <col min="25" max="16384" width="9.125" style="2" customWidth="1"/>
  </cols>
  <sheetData>
    <row r="2" spans="2:23" ht="18.75">
      <c r="B2" s="101" t="s">
        <v>256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2:23" ht="18.75" customHeight="1">
      <c r="B3" s="102" t="s">
        <v>90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2:22" ht="18.75">
      <c r="B4" s="101" t="s">
        <v>388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9" spans="1:22" ht="30.75" customHeight="1">
      <c r="A9" s="103" t="s">
        <v>47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</row>
    <row r="10" spans="1:24" ht="57" customHeight="1">
      <c r="A10" s="104" t="s">
        <v>386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15.75">
      <c r="A11" s="105" t="s">
        <v>65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1:24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257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  <c r="X12" s="4" t="s">
        <v>387</v>
      </c>
    </row>
    <row r="13" spans="1:24" ht="18.75" customHeight="1" outlineLevel="2">
      <c r="A13" s="16" t="s">
        <v>61</v>
      </c>
      <c r="B13" s="17" t="s">
        <v>60</v>
      </c>
      <c r="C13" s="17" t="s">
        <v>266</v>
      </c>
      <c r="D13" s="17" t="s">
        <v>5</v>
      </c>
      <c r="E13" s="17"/>
      <c r="F13" s="82">
        <f>F14+F22+F44+F65+F79+F84+F59+F73</f>
        <v>62871.6</v>
      </c>
      <c r="G13" s="18" t="e">
        <f>G14+G22+G44+#REF!+G65+#REF!+G79+G84+#REF!</f>
        <v>#REF!</v>
      </c>
      <c r="H13" s="18" t="e">
        <f>H14+H22+H44+#REF!+H65+#REF!+H79+H84+#REF!</f>
        <v>#REF!</v>
      </c>
      <c r="I13" s="18" t="e">
        <f>I14+I22+I44+#REF!+I65+#REF!+I79+I84+#REF!</f>
        <v>#REF!</v>
      </c>
      <c r="J13" s="18" t="e">
        <f>J14+J22+J44+#REF!+J65+#REF!+J79+J84+#REF!</f>
        <v>#REF!</v>
      </c>
      <c r="K13" s="18" t="e">
        <f>K14+K22+K44+#REF!+K65+#REF!+K79+K84+#REF!</f>
        <v>#REF!</v>
      </c>
      <c r="L13" s="18" t="e">
        <f>L14+L22+L44+#REF!+L65+#REF!+L79+L84+#REF!</f>
        <v>#REF!</v>
      </c>
      <c r="M13" s="18" t="e">
        <f>M14+M22+M44+#REF!+M65+#REF!+M79+M84+#REF!</f>
        <v>#REF!</v>
      </c>
      <c r="N13" s="18" t="e">
        <f>N14+N22+N44+#REF!+N65+#REF!+N79+N84+#REF!</f>
        <v>#REF!</v>
      </c>
      <c r="O13" s="18" t="e">
        <f>O14+O22+O44+#REF!+O65+#REF!+O79+O84+#REF!</f>
        <v>#REF!</v>
      </c>
      <c r="P13" s="18" t="e">
        <f>P14+P22+P44+#REF!+P65+#REF!+P79+P84+#REF!</f>
        <v>#REF!</v>
      </c>
      <c r="Q13" s="18" t="e">
        <f>Q14+Q22+Q44+#REF!+Q65+#REF!+Q79+Q84+#REF!</f>
        <v>#REF!</v>
      </c>
      <c r="R13" s="18" t="e">
        <f>R14+R22+R44+#REF!+R65+#REF!+R79+R84+#REF!</f>
        <v>#REF!</v>
      </c>
      <c r="S13" s="18" t="e">
        <f>S14+S22+S44+#REF!+S65+#REF!+S79+S84+#REF!</f>
        <v>#REF!</v>
      </c>
      <c r="T13" s="18" t="e">
        <f>T14+T22+T44+#REF!+T65+#REF!+T79+T84+#REF!</f>
        <v>#REF!</v>
      </c>
      <c r="U13" s="18" t="e">
        <f>U14+U22+U44+#REF!+U65+#REF!+U79+U84+#REF!</f>
        <v>#REF!</v>
      </c>
      <c r="V13" s="18" t="e">
        <f>V14+V22+V44+#REF!+V65+#REF!+V79+V84+#REF!</f>
        <v>#REF!</v>
      </c>
      <c r="X13" s="82">
        <f>X14+X22+X44+X65+X79+X84+X59+X73</f>
        <v>65733.1</v>
      </c>
    </row>
    <row r="14" spans="1:24" s="31" customFormat="1" ht="33" customHeight="1" outlineLevel="3">
      <c r="A14" s="27" t="s">
        <v>26</v>
      </c>
      <c r="B14" s="29" t="s">
        <v>6</v>
      </c>
      <c r="C14" s="29" t="s">
        <v>266</v>
      </c>
      <c r="D14" s="29" t="s">
        <v>5</v>
      </c>
      <c r="E14" s="29"/>
      <c r="F14" s="30">
        <f>F15</f>
        <v>1621.3</v>
      </c>
      <c r="G14" s="30">
        <f aca="true" t="shared" si="0" ref="G14:V14">G15</f>
        <v>1204.8</v>
      </c>
      <c r="H14" s="30">
        <f t="shared" si="0"/>
        <v>1204.8</v>
      </c>
      <c r="I14" s="30">
        <f t="shared" si="0"/>
        <v>1204.8</v>
      </c>
      <c r="J14" s="30">
        <f t="shared" si="0"/>
        <v>1204.8</v>
      </c>
      <c r="K14" s="30">
        <f t="shared" si="0"/>
        <v>1204.8</v>
      </c>
      <c r="L14" s="30">
        <f t="shared" si="0"/>
        <v>1204.8</v>
      </c>
      <c r="M14" s="30">
        <f t="shared" si="0"/>
        <v>1204.8</v>
      </c>
      <c r="N14" s="30">
        <f t="shared" si="0"/>
        <v>1204.8</v>
      </c>
      <c r="O14" s="30">
        <f t="shared" si="0"/>
        <v>1204.8</v>
      </c>
      <c r="P14" s="30">
        <f t="shared" si="0"/>
        <v>1204.8</v>
      </c>
      <c r="Q14" s="30">
        <f t="shared" si="0"/>
        <v>1204.8</v>
      </c>
      <c r="R14" s="30">
        <f t="shared" si="0"/>
        <v>1204.8</v>
      </c>
      <c r="S14" s="30">
        <f t="shared" si="0"/>
        <v>1204.8</v>
      </c>
      <c r="T14" s="30">
        <f t="shared" si="0"/>
        <v>1204.8</v>
      </c>
      <c r="U14" s="30">
        <f t="shared" si="0"/>
        <v>1204.8</v>
      </c>
      <c r="V14" s="30">
        <f t="shared" si="0"/>
        <v>1204.8</v>
      </c>
      <c r="X14" s="30">
        <f>X15</f>
        <v>1811.3</v>
      </c>
    </row>
    <row r="15" spans="1:24" ht="34.5" customHeight="1" outlineLevel="3">
      <c r="A15" s="22" t="s">
        <v>137</v>
      </c>
      <c r="B15" s="12" t="s">
        <v>6</v>
      </c>
      <c r="C15" s="12" t="s">
        <v>267</v>
      </c>
      <c r="D15" s="12" t="s">
        <v>5</v>
      </c>
      <c r="E15" s="12"/>
      <c r="F15" s="13">
        <f>F16</f>
        <v>1621.3</v>
      </c>
      <c r="G15" s="1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  <c r="X15" s="13">
        <f>X16</f>
        <v>1811.3</v>
      </c>
    </row>
    <row r="16" spans="1:24" ht="35.25" customHeight="1" outlineLevel="3">
      <c r="A16" s="22" t="s">
        <v>139</v>
      </c>
      <c r="B16" s="12" t="s">
        <v>6</v>
      </c>
      <c r="C16" s="12" t="s">
        <v>268</v>
      </c>
      <c r="D16" s="12" t="s">
        <v>5</v>
      </c>
      <c r="E16" s="12"/>
      <c r="F16" s="13">
        <f>F17</f>
        <v>1621.3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X16" s="13">
        <f>X17</f>
        <v>1811.3</v>
      </c>
    </row>
    <row r="17" spans="1:24" ht="15.75" outlineLevel="4">
      <c r="A17" s="51" t="s">
        <v>138</v>
      </c>
      <c r="B17" s="19" t="s">
        <v>6</v>
      </c>
      <c r="C17" s="19" t="s">
        <v>269</v>
      </c>
      <c r="D17" s="19" t="s">
        <v>5</v>
      </c>
      <c r="E17" s="19"/>
      <c r="F17" s="20">
        <f>F18</f>
        <v>1621.3</v>
      </c>
      <c r="G17" s="7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  <c r="X17" s="20">
        <f>X18</f>
        <v>1811.3</v>
      </c>
    </row>
    <row r="18" spans="1:24" ht="31.5" outlineLevel="4">
      <c r="A18" s="5" t="s">
        <v>94</v>
      </c>
      <c r="B18" s="6" t="s">
        <v>6</v>
      </c>
      <c r="C18" s="6" t="s">
        <v>269</v>
      </c>
      <c r="D18" s="6" t="s">
        <v>93</v>
      </c>
      <c r="E18" s="6"/>
      <c r="F18" s="7">
        <f>F19+F20+F21</f>
        <v>1621.3</v>
      </c>
      <c r="G18" s="7">
        <f aca="true" t="shared" si="3" ref="G18:X18">G19+G20+G21</f>
        <v>1204.8</v>
      </c>
      <c r="H18" s="7">
        <f t="shared" si="3"/>
        <v>1204.8</v>
      </c>
      <c r="I18" s="7">
        <f t="shared" si="3"/>
        <v>1204.8</v>
      </c>
      <c r="J18" s="7">
        <f t="shared" si="3"/>
        <v>1204.8</v>
      </c>
      <c r="K18" s="7">
        <f t="shared" si="3"/>
        <v>1204.8</v>
      </c>
      <c r="L18" s="7">
        <f t="shared" si="3"/>
        <v>1204.8</v>
      </c>
      <c r="M18" s="7">
        <f t="shared" si="3"/>
        <v>1204.8</v>
      </c>
      <c r="N18" s="7">
        <f t="shared" si="3"/>
        <v>1204.8</v>
      </c>
      <c r="O18" s="7">
        <f t="shared" si="3"/>
        <v>1204.8</v>
      </c>
      <c r="P18" s="7">
        <f t="shared" si="3"/>
        <v>1204.8</v>
      </c>
      <c r="Q18" s="7">
        <f t="shared" si="3"/>
        <v>1204.8</v>
      </c>
      <c r="R18" s="7">
        <f t="shared" si="3"/>
        <v>1204.8</v>
      </c>
      <c r="S18" s="7">
        <f t="shared" si="3"/>
        <v>1204.8</v>
      </c>
      <c r="T18" s="7">
        <f t="shared" si="3"/>
        <v>1204.8</v>
      </c>
      <c r="U18" s="7">
        <f t="shared" si="3"/>
        <v>1204.8</v>
      </c>
      <c r="V18" s="7">
        <f t="shared" si="3"/>
        <v>1204.8</v>
      </c>
      <c r="W18" s="7">
        <f t="shared" si="3"/>
        <v>0</v>
      </c>
      <c r="X18" s="7">
        <f t="shared" si="3"/>
        <v>1811.3</v>
      </c>
    </row>
    <row r="19" spans="1:24" ht="17.25" customHeight="1" outlineLevel="5">
      <c r="A19" s="48" t="s">
        <v>259</v>
      </c>
      <c r="B19" s="49" t="s">
        <v>6</v>
      </c>
      <c r="C19" s="49" t="s">
        <v>269</v>
      </c>
      <c r="D19" s="49" t="s">
        <v>91</v>
      </c>
      <c r="E19" s="49"/>
      <c r="F19" s="50">
        <v>1320.3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  <c r="X19" s="50">
        <v>1510.3</v>
      </c>
    </row>
    <row r="20" spans="1:24" ht="34.5" customHeight="1" outlineLevel="5">
      <c r="A20" s="48" t="s">
        <v>265</v>
      </c>
      <c r="B20" s="49" t="s">
        <v>6</v>
      </c>
      <c r="C20" s="49" t="s">
        <v>269</v>
      </c>
      <c r="D20" s="49" t="s">
        <v>92</v>
      </c>
      <c r="E20" s="49"/>
      <c r="F20" s="50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X20" s="50">
        <v>1</v>
      </c>
    </row>
    <row r="21" spans="1:24" ht="34.5" customHeight="1" outlineLevel="5">
      <c r="A21" s="48" t="s">
        <v>260</v>
      </c>
      <c r="B21" s="49" t="s">
        <v>6</v>
      </c>
      <c r="C21" s="49" t="s">
        <v>269</v>
      </c>
      <c r="D21" s="49" t="s">
        <v>261</v>
      </c>
      <c r="E21" s="49"/>
      <c r="F21" s="50">
        <v>300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X21" s="50">
        <v>300</v>
      </c>
    </row>
    <row r="22" spans="1:24" ht="47.25" customHeight="1" outlineLevel="6">
      <c r="A22" s="8" t="s">
        <v>27</v>
      </c>
      <c r="B22" s="9" t="s">
        <v>19</v>
      </c>
      <c r="C22" s="9" t="s">
        <v>266</v>
      </c>
      <c r="D22" s="9" t="s">
        <v>5</v>
      </c>
      <c r="E22" s="9"/>
      <c r="F22" s="83">
        <f>F23</f>
        <v>3263.3</v>
      </c>
      <c r="G22" s="10" t="e">
        <f aca="true" t="shared" si="4" ref="G22:V22">G23</f>
        <v>#REF!</v>
      </c>
      <c r="H22" s="10" t="e">
        <f t="shared" si="4"/>
        <v>#REF!</v>
      </c>
      <c r="I22" s="10" t="e">
        <f t="shared" si="4"/>
        <v>#REF!</v>
      </c>
      <c r="J22" s="10" t="e">
        <f t="shared" si="4"/>
        <v>#REF!</v>
      </c>
      <c r="K22" s="10" t="e">
        <f t="shared" si="4"/>
        <v>#REF!</v>
      </c>
      <c r="L22" s="10" t="e">
        <f t="shared" si="4"/>
        <v>#REF!</v>
      </c>
      <c r="M22" s="10" t="e">
        <f t="shared" si="4"/>
        <v>#REF!</v>
      </c>
      <c r="N22" s="10" t="e">
        <f t="shared" si="4"/>
        <v>#REF!</v>
      </c>
      <c r="O22" s="10" t="e">
        <f t="shared" si="4"/>
        <v>#REF!</v>
      </c>
      <c r="P22" s="10" t="e">
        <f t="shared" si="4"/>
        <v>#REF!</v>
      </c>
      <c r="Q22" s="10" t="e">
        <f t="shared" si="4"/>
        <v>#REF!</v>
      </c>
      <c r="R22" s="10" t="e">
        <f t="shared" si="4"/>
        <v>#REF!</v>
      </c>
      <c r="S22" s="10" t="e">
        <f t="shared" si="4"/>
        <v>#REF!</v>
      </c>
      <c r="T22" s="10" t="e">
        <f t="shared" si="4"/>
        <v>#REF!</v>
      </c>
      <c r="U22" s="10" t="e">
        <f t="shared" si="4"/>
        <v>#REF!</v>
      </c>
      <c r="V22" s="10" t="e">
        <f t="shared" si="4"/>
        <v>#REF!</v>
      </c>
      <c r="X22" s="83">
        <f>X23</f>
        <v>3263.3</v>
      </c>
    </row>
    <row r="23" spans="1:24" s="28" customFormat="1" ht="33" customHeight="1" outlineLevel="6">
      <c r="A23" s="22" t="s">
        <v>137</v>
      </c>
      <c r="B23" s="12" t="s">
        <v>19</v>
      </c>
      <c r="C23" s="12" t="s">
        <v>267</v>
      </c>
      <c r="D23" s="12" t="s">
        <v>5</v>
      </c>
      <c r="E23" s="12"/>
      <c r="F23" s="89">
        <f>F24</f>
        <v>3263.3</v>
      </c>
      <c r="G23" s="13" t="e">
        <f>G25+G36+#REF!</f>
        <v>#REF!</v>
      </c>
      <c r="H23" s="13" t="e">
        <f>H25+H36+#REF!</f>
        <v>#REF!</v>
      </c>
      <c r="I23" s="13" t="e">
        <f>I25+I36+#REF!</f>
        <v>#REF!</v>
      </c>
      <c r="J23" s="13" t="e">
        <f>J25+J36+#REF!</f>
        <v>#REF!</v>
      </c>
      <c r="K23" s="13" t="e">
        <f>K25+K36+#REF!</f>
        <v>#REF!</v>
      </c>
      <c r="L23" s="13" t="e">
        <f>L25+L36+#REF!</f>
        <v>#REF!</v>
      </c>
      <c r="M23" s="13" t="e">
        <f>M25+M36+#REF!</f>
        <v>#REF!</v>
      </c>
      <c r="N23" s="13" t="e">
        <f>N25+N36+#REF!</f>
        <v>#REF!</v>
      </c>
      <c r="O23" s="13" t="e">
        <f>O25+O36+#REF!</f>
        <v>#REF!</v>
      </c>
      <c r="P23" s="13" t="e">
        <f>P25+P36+#REF!</f>
        <v>#REF!</v>
      </c>
      <c r="Q23" s="13" t="e">
        <f>Q25+Q36+#REF!</f>
        <v>#REF!</v>
      </c>
      <c r="R23" s="13" t="e">
        <f>R25+R36+#REF!</f>
        <v>#REF!</v>
      </c>
      <c r="S23" s="13" t="e">
        <f>S25+S36+#REF!</f>
        <v>#REF!</v>
      </c>
      <c r="T23" s="13" t="e">
        <f>T25+T36+#REF!</f>
        <v>#REF!</v>
      </c>
      <c r="U23" s="13" t="e">
        <f>U25+U36+#REF!</f>
        <v>#REF!</v>
      </c>
      <c r="V23" s="13" t="e">
        <f>V25+V36+#REF!</f>
        <v>#REF!</v>
      </c>
      <c r="X23" s="89">
        <f>X24</f>
        <v>3263.3</v>
      </c>
    </row>
    <row r="24" spans="1:24" s="28" customFormat="1" ht="36" customHeight="1" outlineLevel="6">
      <c r="A24" s="22" t="s">
        <v>139</v>
      </c>
      <c r="B24" s="12" t="s">
        <v>19</v>
      </c>
      <c r="C24" s="12" t="s">
        <v>268</v>
      </c>
      <c r="D24" s="12" t="s">
        <v>5</v>
      </c>
      <c r="E24" s="12"/>
      <c r="F24" s="89">
        <f>F25+F36+F42</f>
        <v>3263.3</v>
      </c>
      <c r="G24" s="89">
        <f aca="true" t="shared" si="5" ref="G24:X24">G25+G36+G42</f>
        <v>2414.5</v>
      </c>
      <c r="H24" s="89">
        <f t="shared" si="5"/>
        <v>2414.5</v>
      </c>
      <c r="I24" s="89">
        <f t="shared" si="5"/>
        <v>2414.5</v>
      </c>
      <c r="J24" s="89">
        <f t="shared" si="5"/>
        <v>2414.5</v>
      </c>
      <c r="K24" s="89">
        <f t="shared" si="5"/>
        <v>2414.5</v>
      </c>
      <c r="L24" s="89">
        <f t="shared" si="5"/>
        <v>2414.5</v>
      </c>
      <c r="M24" s="89">
        <f t="shared" si="5"/>
        <v>2414.5</v>
      </c>
      <c r="N24" s="89">
        <f t="shared" si="5"/>
        <v>2414.5</v>
      </c>
      <c r="O24" s="89">
        <f t="shared" si="5"/>
        <v>2414.5</v>
      </c>
      <c r="P24" s="89">
        <f t="shared" si="5"/>
        <v>2414.5</v>
      </c>
      <c r="Q24" s="89">
        <f t="shared" si="5"/>
        <v>2414.5</v>
      </c>
      <c r="R24" s="89">
        <f t="shared" si="5"/>
        <v>2414.5</v>
      </c>
      <c r="S24" s="89">
        <f t="shared" si="5"/>
        <v>2414.5</v>
      </c>
      <c r="T24" s="89">
        <f t="shared" si="5"/>
        <v>2414.5</v>
      </c>
      <c r="U24" s="89">
        <f t="shared" si="5"/>
        <v>2414.5</v>
      </c>
      <c r="V24" s="89">
        <f t="shared" si="5"/>
        <v>2414.5</v>
      </c>
      <c r="W24" s="89">
        <f t="shared" si="5"/>
        <v>0</v>
      </c>
      <c r="X24" s="89">
        <f t="shared" si="5"/>
        <v>3263.3</v>
      </c>
    </row>
    <row r="25" spans="1:24" s="28" customFormat="1" ht="47.25" outlineLevel="6">
      <c r="A25" s="52" t="s">
        <v>203</v>
      </c>
      <c r="B25" s="19" t="s">
        <v>19</v>
      </c>
      <c r="C25" s="19" t="s">
        <v>270</v>
      </c>
      <c r="D25" s="19" t="s">
        <v>5</v>
      </c>
      <c r="E25" s="19"/>
      <c r="F25" s="85">
        <f>F26+F30+F33</f>
        <v>1799</v>
      </c>
      <c r="G25" s="7">
        <f aca="true" t="shared" si="6" ref="G25:V25">G28</f>
        <v>2414.5</v>
      </c>
      <c r="H25" s="7">
        <f t="shared" si="6"/>
        <v>2414.5</v>
      </c>
      <c r="I25" s="7">
        <f t="shared" si="6"/>
        <v>2414.5</v>
      </c>
      <c r="J25" s="7">
        <f t="shared" si="6"/>
        <v>2414.5</v>
      </c>
      <c r="K25" s="7">
        <f t="shared" si="6"/>
        <v>2414.5</v>
      </c>
      <c r="L25" s="7">
        <f t="shared" si="6"/>
        <v>2414.5</v>
      </c>
      <c r="M25" s="7">
        <f t="shared" si="6"/>
        <v>2414.5</v>
      </c>
      <c r="N25" s="7">
        <f t="shared" si="6"/>
        <v>2414.5</v>
      </c>
      <c r="O25" s="7">
        <f t="shared" si="6"/>
        <v>2414.5</v>
      </c>
      <c r="P25" s="7">
        <f t="shared" si="6"/>
        <v>2414.5</v>
      </c>
      <c r="Q25" s="7">
        <f t="shared" si="6"/>
        <v>2414.5</v>
      </c>
      <c r="R25" s="7">
        <f t="shared" si="6"/>
        <v>2414.5</v>
      </c>
      <c r="S25" s="7">
        <f t="shared" si="6"/>
        <v>2414.5</v>
      </c>
      <c r="T25" s="7">
        <f t="shared" si="6"/>
        <v>2414.5</v>
      </c>
      <c r="U25" s="7">
        <f t="shared" si="6"/>
        <v>2414.5</v>
      </c>
      <c r="V25" s="7">
        <f t="shared" si="6"/>
        <v>2414.5</v>
      </c>
      <c r="X25" s="85">
        <f>X26+X30+X33</f>
        <v>1799</v>
      </c>
    </row>
    <row r="26" spans="1:24" s="28" customFormat="1" ht="31.5" outlineLevel="6">
      <c r="A26" s="5" t="s">
        <v>94</v>
      </c>
      <c r="B26" s="6" t="s">
        <v>19</v>
      </c>
      <c r="C26" s="6" t="s">
        <v>270</v>
      </c>
      <c r="D26" s="6" t="s">
        <v>93</v>
      </c>
      <c r="E26" s="6"/>
      <c r="F26" s="86">
        <f>F27+F28+F29</f>
        <v>1694</v>
      </c>
      <c r="G26" s="86">
        <f aca="true" t="shared" si="7" ref="G26:X26">G27+G28+G29</f>
        <v>2414.5</v>
      </c>
      <c r="H26" s="86">
        <f t="shared" si="7"/>
        <v>2414.5</v>
      </c>
      <c r="I26" s="86">
        <f t="shared" si="7"/>
        <v>2414.5</v>
      </c>
      <c r="J26" s="86">
        <f t="shared" si="7"/>
        <v>2414.5</v>
      </c>
      <c r="K26" s="86">
        <f t="shared" si="7"/>
        <v>2414.5</v>
      </c>
      <c r="L26" s="86">
        <f t="shared" si="7"/>
        <v>2414.5</v>
      </c>
      <c r="M26" s="86">
        <f t="shared" si="7"/>
        <v>2414.5</v>
      </c>
      <c r="N26" s="86">
        <f t="shared" si="7"/>
        <v>2414.5</v>
      </c>
      <c r="O26" s="86">
        <f t="shared" si="7"/>
        <v>2414.5</v>
      </c>
      <c r="P26" s="86">
        <f t="shared" si="7"/>
        <v>2414.5</v>
      </c>
      <c r="Q26" s="86">
        <f t="shared" si="7"/>
        <v>2414.5</v>
      </c>
      <c r="R26" s="86">
        <f t="shared" si="7"/>
        <v>2414.5</v>
      </c>
      <c r="S26" s="86">
        <f t="shared" si="7"/>
        <v>2414.5</v>
      </c>
      <c r="T26" s="86">
        <f t="shared" si="7"/>
        <v>2414.5</v>
      </c>
      <c r="U26" s="86">
        <f t="shared" si="7"/>
        <v>2414.5</v>
      </c>
      <c r="V26" s="86">
        <f t="shared" si="7"/>
        <v>2414.5</v>
      </c>
      <c r="W26" s="86">
        <f t="shared" si="7"/>
        <v>0</v>
      </c>
      <c r="X26" s="86">
        <f t="shared" si="7"/>
        <v>1694</v>
      </c>
    </row>
    <row r="27" spans="1:24" s="28" customFormat="1" ht="31.5" outlineLevel="6">
      <c r="A27" s="48" t="s">
        <v>259</v>
      </c>
      <c r="B27" s="49" t="s">
        <v>19</v>
      </c>
      <c r="C27" s="49" t="s">
        <v>270</v>
      </c>
      <c r="D27" s="49" t="s">
        <v>91</v>
      </c>
      <c r="E27" s="49"/>
      <c r="F27" s="87">
        <v>1320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87">
        <v>1320</v>
      </c>
    </row>
    <row r="28" spans="1:24" s="28" customFormat="1" ht="47.25" outlineLevel="6">
      <c r="A28" s="48" t="s">
        <v>265</v>
      </c>
      <c r="B28" s="49" t="s">
        <v>19</v>
      </c>
      <c r="C28" s="49" t="s">
        <v>270</v>
      </c>
      <c r="D28" s="49" t="s">
        <v>92</v>
      </c>
      <c r="E28" s="49"/>
      <c r="F28" s="87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  <c r="X28" s="87">
        <v>5</v>
      </c>
    </row>
    <row r="29" spans="1:24" s="28" customFormat="1" ht="47.25" outlineLevel="6">
      <c r="A29" s="48" t="s">
        <v>260</v>
      </c>
      <c r="B29" s="49" t="s">
        <v>19</v>
      </c>
      <c r="C29" s="49" t="s">
        <v>270</v>
      </c>
      <c r="D29" s="49" t="s">
        <v>261</v>
      </c>
      <c r="E29" s="49"/>
      <c r="F29" s="87">
        <v>369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7">
        <v>369</v>
      </c>
    </row>
    <row r="30" spans="1:24" s="28" customFormat="1" ht="20.25" customHeight="1" outlineLevel="6">
      <c r="A30" s="5" t="s">
        <v>376</v>
      </c>
      <c r="B30" s="6" t="s">
        <v>19</v>
      </c>
      <c r="C30" s="6" t="s">
        <v>270</v>
      </c>
      <c r="D30" s="6" t="s">
        <v>377</v>
      </c>
      <c r="E30" s="6"/>
      <c r="F30" s="86">
        <f>F31+F32</f>
        <v>100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6">
        <f>X31+X32</f>
        <v>100</v>
      </c>
    </row>
    <row r="31" spans="1:24" s="28" customFormat="1" ht="15.75" outlineLevel="6">
      <c r="A31" s="48" t="s">
        <v>378</v>
      </c>
      <c r="B31" s="49" t="s">
        <v>19</v>
      </c>
      <c r="C31" s="49" t="s">
        <v>270</v>
      </c>
      <c r="D31" s="49" t="s">
        <v>379</v>
      </c>
      <c r="E31" s="49"/>
      <c r="F31" s="87">
        <v>100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7">
        <v>100</v>
      </c>
    </row>
    <row r="32" spans="1:24" s="28" customFormat="1" ht="15.75" outlineLevel="6">
      <c r="A32" s="48" t="s">
        <v>245</v>
      </c>
      <c r="B32" s="49" t="s">
        <v>19</v>
      </c>
      <c r="C32" s="49" t="s">
        <v>270</v>
      </c>
      <c r="D32" s="49" t="s">
        <v>225</v>
      </c>
      <c r="E32" s="49"/>
      <c r="F32" s="87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7">
        <v>0</v>
      </c>
    </row>
    <row r="33" spans="1:24" s="28" customFormat="1" ht="15.75" outlineLevel="6">
      <c r="A33" s="5" t="s">
        <v>101</v>
      </c>
      <c r="B33" s="6" t="s">
        <v>19</v>
      </c>
      <c r="C33" s="6" t="s">
        <v>270</v>
      </c>
      <c r="D33" s="6" t="s">
        <v>102</v>
      </c>
      <c r="E33" s="6"/>
      <c r="F33" s="86">
        <f>F34+F35</f>
        <v>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6">
        <f>X34+X35</f>
        <v>5</v>
      </c>
    </row>
    <row r="34" spans="1:24" s="28" customFormat="1" ht="21.75" customHeight="1" outlineLevel="6">
      <c r="A34" s="48" t="s">
        <v>103</v>
      </c>
      <c r="B34" s="49" t="s">
        <v>19</v>
      </c>
      <c r="C34" s="49" t="s">
        <v>270</v>
      </c>
      <c r="D34" s="49" t="s">
        <v>105</v>
      </c>
      <c r="E34" s="49"/>
      <c r="F34" s="8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87"/>
    </row>
    <row r="35" spans="1:24" s="28" customFormat="1" ht="15.75" outlineLevel="6">
      <c r="A35" s="48" t="s">
        <v>104</v>
      </c>
      <c r="B35" s="49" t="s">
        <v>19</v>
      </c>
      <c r="C35" s="49" t="s">
        <v>270</v>
      </c>
      <c r="D35" s="49" t="s">
        <v>106</v>
      </c>
      <c r="E35" s="49"/>
      <c r="F35" s="87"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87">
        <v>5</v>
      </c>
    </row>
    <row r="36" spans="1:24" ht="32.25" customHeight="1" outlineLevel="6">
      <c r="A36" s="51" t="s">
        <v>204</v>
      </c>
      <c r="B36" s="19" t="s">
        <v>19</v>
      </c>
      <c r="C36" s="19" t="s">
        <v>271</v>
      </c>
      <c r="D36" s="19" t="s">
        <v>5</v>
      </c>
      <c r="E36" s="19"/>
      <c r="F36" s="85">
        <f>F37</f>
        <v>1464.3</v>
      </c>
      <c r="G36" s="7">
        <f aca="true" t="shared" si="8" ref="G36:V36">G37</f>
        <v>0</v>
      </c>
      <c r="H36" s="7">
        <f t="shared" si="8"/>
        <v>0</v>
      </c>
      <c r="I36" s="7">
        <f t="shared" si="8"/>
        <v>0</v>
      </c>
      <c r="J36" s="7">
        <f t="shared" si="8"/>
        <v>0</v>
      </c>
      <c r="K36" s="7">
        <f t="shared" si="8"/>
        <v>0</v>
      </c>
      <c r="L36" s="7">
        <f t="shared" si="8"/>
        <v>0</v>
      </c>
      <c r="M36" s="7">
        <f t="shared" si="8"/>
        <v>0</v>
      </c>
      <c r="N36" s="7">
        <f t="shared" si="8"/>
        <v>0</v>
      </c>
      <c r="O36" s="7">
        <f t="shared" si="8"/>
        <v>0</v>
      </c>
      <c r="P36" s="7">
        <f t="shared" si="8"/>
        <v>0</v>
      </c>
      <c r="Q36" s="7">
        <f t="shared" si="8"/>
        <v>0</v>
      </c>
      <c r="R36" s="7">
        <f t="shared" si="8"/>
        <v>0</v>
      </c>
      <c r="S36" s="7">
        <f t="shared" si="8"/>
        <v>0</v>
      </c>
      <c r="T36" s="7">
        <f t="shared" si="8"/>
        <v>0</v>
      </c>
      <c r="U36" s="7">
        <f t="shared" si="8"/>
        <v>0</v>
      </c>
      <c r="V36" s="7">
        <f t="shared" si="8"/>
        <v>0</v>
      </c>
      <c r="X36" s="85">
        <f>X37</f>
        <v>1464.3</v>
      </c>
    </row>
    <row r="37" spans="1:24" s="26" customFormat="1" ht="31.5" outlineLevel="6">
      <c r="A37" s="5" t="s">
        <v>94</v>
      </c>
      <c r="B37" s="6" t="s">
        <v>19</v>
      </c>
      <c r="C37" s="6" t="s">
        <v>271</v>
      </c>
      <c r="D37" s="6" t="s">
        <v>93</v>
      </c>
      <c r="E37" s="6"/>
      <c r="F37" s="86">
        <f>F38+F39+F41+F40</f>
        <v>1464.3</v>
      </c>
      <c r="G37" s="86">
        <f aca="true" t="shared" si="9" ref="G37:X37">G38+G39+G41+G40</f>
        <v>0</v>
      </c>
      <c r="H37" s="86">
        <f t="shared" si="9"/>
        <v>0</v>
      </c>
      <c r="I37" s="86">
        <f t="shared" si="9"/>
        <v>0</v>
      </c>
      <c r="J37" s="86">
        <f t="shared" si="9"/>
        <v>0</v>
      </c>
      <c r="K37" s="86">
        <f t="shared" si="9"/>
        <v>0</v>
      </c>
      <c r="L37" s="86">
        <f t="shared" si="9"/>
        <v>0</v>
      </c>
      <c r="M37" s="86">
        <f t="shared" si="9"/>
        <v>0</v>
      </c>
      <c r="N37" s="86">
        <f t="shared" si="9"/>
        <v>0</v>
      </c>
      <c r="O37" s="86">
        <f t="shared" si="9"/>
        <v>0</v>
      </c>
      <c r="P37" s="86">
        <f t="shared" si="9"/>
        <v>0</v>
      </c>
      <c r="Q37" s="86">
        <f t="shared" si="9"/>
        <v>0</v>
      </c>
      <c r="R37" s="86">
        <f t="shared" si="9"/>
        <v>0</v>
      </c>
      <c r="S37" s="86">
        <f t="shared" si="9"/>
        <v>0</v>
      </c>
      <c r="T37" s="86">
        <f t="shared" si="9"/>
        <v>0</v>
      </c>
      <c r="U37" s="86">
        <f t="shared" si="9"/>
        <v>0</v>
      </c>
      <c r="V37" s="86">
        <f t="shared" si="9"/>
        <v>0</v>
      </c>
      <c r="W37" s="86">
        <f t="shared" si="9"/>
        <v>0</v>
      </c>
      <c r="X37" s="86">
        <f t="shared" si="9"/>
        <v>1464.3</v>
      </c>
    </row>
    <row r="38" spans="1:24" s="26" customFormat="1" ht="31.5" outlineLevel="6">
      <c r="A38" s="48" t="s">
        <v>259</v>
      </c>
      <c r="B38" s="49" t="s">
        <v>19</v>
      </c>
      <c r="C38" s="49" t="s">
        <v>271</v>
      </c>
      <c r="D38" s="49" t="s">
        <v>91</v>
      </c>
      <c r="E38" s="49"/>
      <c r="F38" s="87">
        <v>1000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87">
        <v>1000</v>
      </c>
    </row>
    <row r="39" spans="1:24" s="26" customFormat="1" ht="47.25" outlineLevel="6">
      <c r="A39" s="48" t="s">
        <v>265</v>
      </c>
      <c r="B39" s="49" t="s">
        <v>19</v>
      </c>
      <c r="C39" s="49" t="s">
        <v>271</v>
      </c>
      <c r="D39" s="49" t="s">
        <v>92</v>
      </c>
      <c r="E39" s="49"/>
      <c r="F39" s="87">
        <v>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7">
        <v>5</v>
      </c>
    </row>
    <row r="40" spans="1:24" s="26" customFormat="1" ht="63" outlineLevel="6">
      <c r="A40" s="48" t="s">
        <v>381</v>
      </c>
      <c r="B40" s="49" t="s">
        <v>19</v>
      </c>
      <c r="C40" s="49" t="s">
        <v>271</v>
      </c>
      <c r="D40" s="49" t="s">
        <v>380</v>
      </c>
      <c r="E40" s="49"/>
      <c r="F40" s="87">
        <v>192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87">
        <v>192</v>
      </c>
    </row>
    <row r="41" spans="1:24" s="26" customFormat="1" ht="47.25" outlineLevel="6">
      <c r="A41" s="48" t="s">
        <v>260</v>
      </c>
      <c r="B41" s="49" t="s">
        <v>19</v>
      </c>
      <c r="C41" s="49" t="s">
        <v>271</v>
      </c>
      <c r="D41" s="49" t="s">
        <v>261</v>
      </c>
      <c r="E41" s="49"/>
      <c r="F41" s="87">
        <v>267.3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87">
        <v>267.3</v>
      </c>
    </row>
    <row r="42" spans="1:24" s="26" customFormat="1" ht="15.75" outlineLevel="6">
      <c r="A42" s="51" t="s">
        <v>142</v>
      </c>
      <c r="B42" s="19" t="s">
        <v>19</v>
      </c>
      <c r="C42" s="19" t="s">
        <v>272</v>
      </c>
      <c r="D42" s="19" t="s">
        <v>5</v>
      </c>
      <c r="E42" s="19"/>
      <c r="F42" s="85">
        <f>F43</f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85">
        <f>X43</f>
        <v>0</v>
      </c>
    </row>
    <row r="43" spans="1:24" s="26" customFormat="1" ht="15.75" outlineLevel="6">
      <c r="A43" s="5" t="s">
        <v>111</v>
      </c>
      <c r="B43" s="6" t="s">
        <v>19</v>
      </c>
      <c r="C43" s="6" t="s">
        <v>272</v>
      </c>
      <c r="D43" s="6" t="s">
        <v>226</v>
      </c>
      <c r="E43" s="6"/>
      <c r="F43" s="86"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X43" s="86">
        <v>0</v>
      </c>
    </row>
    <row r="44" spans="1:24" s="26" customFormat="1" ht="49.5" customHeight="1" outlineLevel="3">
      <c r="A44" s="8" t="s">
        <v>28</v>
      </c>
      <c r="B44" s="9" t="s">
        <v>7</v>
      </c>
      <c r="C44" s="9" t="s">
        <v>266</v>
      </c>
      <c r="D44" s="9" t="s">
        <v>5</v>
      </c>
      <c r="E44" s="9"/>
      <c r="F44" s="10">
        <f>F45</f>
        <v>4815.7</v>
      </c>
      <c r="G44" s="10">
        <f aca="true" t="shared" si="10" ref="G44:V47">G45</f>
        <v>0</v>
      </c>
      <c r="H44" s="10">
        <f t="shared" si="10"/>
        <v>0</v>
      </c>
      <c r="I44" s="10">
        <f t="shared" si="10"/>
        <v>0</v>
      </c>
      <c r="J44" s="10">
        <f t="shared" si="10"/>
        <v>0</v>
      </c>
      <c r="K44" s="10">
        <f t="shared" si="10"/>
        <v>0</v>
      </c>
      <c r="L44" s="10">
        <f t="shared" si="10"/>
        <v>0</v>
      </c>
      <c r="M44" s="10">
        <f t="shared" si="10"/>
        <v>0</v>
      </c>
      <c r="N44" s="10">
        <f t="shared" si="10"/>
        <v>0</v>
      </c>
      <c r="O44" s="10">
        <f t="shared" si="10"/>
        <v>0</v>
      </c>
      <c r="P44" s="10">
        <f t="shared" si="10"/>
        <v>0</v>
      </c>
      <c r="Q44" s="10">
        <f t="shared" si="10"/>
        <v>0</v>
      </c>
      <c r="R44" s="10">
        <f t="shared" si="10"/>
        <v>0</v>
      </c>
      <c r="S44" s="10">
        <f t="shared" si="10"/>
        <v>0</v>
      </c>
      <c r="T44" s="10">
        <f t="shared" si="10"/>
        <v>0</v>
      </c>
      <c r="U44" s="10">
        <f t="shared" si="10"/>
        <v>0</v>
      </c>
      <c r="V44" s="10">
        <f t="shared" si="10"/>
        <v>0</v>
      </c>
      <c r="X44" s="10">
        <f>X45</f>
        <v>5379.7</v>
      </c>
    </row>
    <row r="45" spans="1:24" s="26" customFormat="1" ht="33.75" customHeight="1" outlineLevel="3">
      <c r="A45" s="22" t="s">
        <v>137</v>
      </c>
      <c r="B45" s="12" t="s">
        <v>7</v>
      </c>
      <c r="C45" s="12" t="s">
        <v>267</v>
      </c>
      <c r="D45" s="12" t="s">
        <v>5</v>
      </c>
      <c r="E45" s="12"/>
      <c r="F45" s="13">
        <f>F46</f>
        <v>4815.7</v>
      </c>
      <c r="G45" s="13">
        <f aca="true" t="shared" si="11" ref="G45:V45">G47</f>
        <v>0</v>
      </c>
      <c r="H45" s="13">
        <f t="shared" si="11"/>
        <v>0</v>
      </c>
      <c r="I45" s="13">
        <f t="shared" si="11"/>
        <v>0</v>
      </c>
      <c r="J45" s="13">
        <f t="shared" si="11"/>
        <v>0</v>
      </c>
      <c r="K45" s="13">
        <f t="shared" si="11"/>
        <v>0</v>
      </c>
      <c r="L45" s="13">
        <f t="shared" si="11"/>
        <v>0</v>
      </c>
      <c r="M45" s="13">
        <f t="shared" si="11"/>
        <v>0</v>
      </c>
      <c r="N45" s="13">
        <f t="shared" si="11"/>
        <v>0</v>
      </c>
      <c r="O45" s="13">
        <f t="shared" si="11"/>
        <v>0</v>
      </c>
      <c r="P45" s="13">
        <f t="shared" si="11"/>
        <v>0</v>
      </c>
      <c r="Q45" s="13">
        <f t="shared" si="11"/>
        <v>0</v>
      </c>
      <c r="R45" s="13">
        <f t="shared" si="11"/>
        <v>0</v>
      </c>
      <c r="S45" s="13">
        <f t="shared" si="11"/>
        <v>0</v>
      </c>
      <c r="T45" s="13">
        <f t="shared" si="11"/>
        <v>0</v>
      </c>
      <c r="U45" s="13">
        <f t="shared" si="11"/>
        <v>0</v>
      </c>
      <c r="V45" s="13">
        <f t="shared" si="11"/>
        <v>0</v>
      </c>
      <c r="X45" s="13">
        <f>X46</f>
        <v>5379.7</v>
      </c>
    </row>
    <row r="46" spans="1:24" s="26" customFormat="1" ht="37.5" customHeight="1" outlineLevel="3">
      <c r="A46" s="22" t="s">
        <v>139</v>
      </c>
      <c r="B46" s="12" t="s">
        <v>7</v>
      </c>
      <c r="C46" s="12" t="s">
        <v>268</v>
      </c>
      <c r="D46" s="12" t="s">
        <v>5</v>
      </c>
      <c r="E46" s="12"/>
      <c r="F46" s="13">
        <f>F47</f>
        <v>4815.7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X46" s="13">
        <f>X47</f>
        <v>5379.7</v>
      </c>
    </row>
    <row r="47" spans="1:24" s="26" customFormat="1" ht="47.25" outlineLevel="4">
      <c r="A47" s="52" t="s">
        <v>203</v>
      </c>
      <c r="B47" s="19" t="s">
        <v>7</v>
      </c>
      <c r="C47" s="19" t="s">
        <v>270</v>
      </c>
      <c r="D47" s="19" t="s">
        <v>5</v>
      </c>
      <c r="E47" s="19"/>
      <c r="F47" s="20">
        <f>F48+F52+F55</f>
        <v>4815.7</v>
      </c>
      <c r="G47" s="7">
        <f t="shared" si="10"/>
        <v>0</v>
      </c>
      <c r="H47" s="7">
        <f t="shared" si="10"/>
        <v>0</v>
      </c>
      <c r="I47" s="7">
        <f t="shared" si="10"/>
        <v>0</v>
      </c>
      <c r="J47" s="7">
        <f t="shared" si="10"/>
        <v>0</v>
      </c>
      <c r="K47" s="7">
        <f t="shared" si="10"/>
        <v>0</v>
      </c>
      <c r="L47" s="7">
        <f t="shared" si="10"/>
        <v>0</v>
      </c>
      <c r="M47" s="7">
        <f t="shared" si="10"/>
        <v>0</v>
      </c>
      <c r="N47" s="7">
        <f t="shared" si="10"/>
        <v>0</v>
      </c>
      <c r="O47" s="7">
        <f t="shared" si="10"/>
        <v>0</v>
      </c>
      <c r="P47" s="7">
        <f t="shared" si="10"/>
        <v>0</v>
      </c>
      <c r="Q47" s="7">
        <f t="shared" si="10"/>
        <v>0</v>
      </c>
      <c r="R47" s="7">
        <f t="shared" si="10"/>
        <v>0</v>
      </c>
      <c r="S47" s="7">
        <f t="shared" si="10"/>
        <v>0</v>
      </c>
      <c r="T47" s="7">
        <f t="shared" si="10"/>
        <v>0</v>
      </c>
      <c r="U47" s="7">
        <f t="shared" si="10"/>
        <v>0</v>
      </c>
      <c r="V47" s="7">
        <f t="shared" si="10"/>
        <v>0</v>
      </c>
      <c r="X47" s="20">
        <f>X48+X52+X55</f>
        <v>5379.7</v>
      </c>
    </row>
    <row r="48" spans="1:24" s="26" customFormat="1" ht="31.5" outlineLevel="5">
      <c r="A48" s="5" t="s">
        <v>94</v>
      </c>
      <c r="B48" s="6" t="s">
        <v>7</v>
      </c>
      <c r="C48" s="6" t="s">
        <v>270</v>
      </c>
      <c r="D48" s="6" t="s">
        <v>93</v>
      </c>
      <c r="E48" s="6"/>
      <c r="F48" s="7">
        <f>F49+F50+F51</f>
        <v>4654.3</v>
      </c>
      <c r="G48" s="7">
        <f aca="true" t="shared" si="12" ref="G48:X48">G49+G50+G51</f>
        <v>0</v>
      </c>
      <c r="H48" s="7">
        <f t="shared" si="12"/>
        <v>0</v>
      </c>
      <c r="I48" s="7">
        <f t="shared" si="12"/>
        <v>0</v>
      </c>
      <c r="J48" s="7">
        <f t="shared" si="12"/>
        <v>0</v>
      </c>
      <c r="K48" s="7">
        <f t="shared" si="12"/>
        <v>0</v>
      </c>
      <c r="L48" s="7">
        <f t="shared" si="12"/>
        <v>0</v>
      </c>
      <c r="M48" s="7">
        <f t="shared" si="12"/>
        <v>0</v>
      </c>
      <c r="N48" s="7">
        <f t="shared" si="12"/>
        <v>0</v>
      </c>
      <c r="O48" s="7">
        <f t="shared" si="12"/>
        <v>0</v>
      </c>
      <c r="P48" s="7">
        <f t="shared" si="12"/>
        <v>0</v>
      </c>
      <c r="Q48" s="7">
        <f t="shared" si="12"/>
        <v>0</v>
      </c>
      <c r="R48" s="7">
        <f t="shared" si="12"/>
        <v>0</v>
      </c>
      <c r="S48" s="7">
        <f t="shared" si="12"/>
        <v>0</v>
      </c>
      <c r="T48" s="7">
        <f t="shared" si="12"/>
        <v>0</v>
      </c>
      <c r="U48" s="7">
        <f t="shared" si="12"/>
        <v>0</v>
      </c>
      <c r="V48" s="7">
        <f t="shared" si="12"/>
        <v>0</v>
      </c>
      <c r="W48" s="7">
        <f t="shared" si="12"/>
        <v>0</v>
      </c>
      <c r="X48" s="7">
        <f t="shared" si="12"/>
        <v>5218.3</v>
      </c>
    </row>
    <row r="49" spans="1:24" s="26" customFormat="1" ht="31.5" outlineLevel="5">
      <c r="A49" s="48" t="s">
        <v>259</v>
      </c>
      <c r="B49" s="49" t="s">
        <v>7</v>
      </c>
      <c r="C49" s="49" t="s">
        <v>270</v>
      </c>
      <c r="D49" s="49" t="s">
        <v>91</v>
      </c>
      <c r="E49" s="49"/>
      <c r="F49" s="50">
        <v>3612.3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50">
        <v>4007.3</v>
      </c>
    </row>
    <row r="50" spans="1:24" s="26" customFormat="1" ht="47.25" outlineLevel="5">
      <c r="A50" s="48" t="s">
        <v>265</v>
      </c>
      <c r="B50" s="49" t="s">
        <v>7</v>
      </c>
      <c r="C50" s="49" t="s">
        <v>270</v>
      </c>
      <c r="D50" s="49" t="s">
        <v>92</v>
      </c>
      <c r="E50" s="49"/>
      <c r="F50" s="50">
        <v>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X50" s="50">
        <v>1</v>
      </c>
    </row>
    <row r="51" spans="1:24" s="26" customFormat="1" ht="47.25" outlineLevel="5">
      <c r="A51" s="48" t="s">
        <v>260</v>
      </c>
      <c r="B51" s="49" t="s">
        <v>7</v>
      </c>
      <c r="C51" s="49" t="s">
        <v>270</v>
      </c>
      <c r="D51" s="49" t="s">
        <v>261</v>
      </c>
      <c r="E51" s="49"/>
      <c r="F51" s="50">
        <v>1041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50">
        <v>1210</v>
      </c>
    </row>
    <row r="52" spans="1:24" s="26" customFormat="1" ht="31.5" outlineLevel="5">
      <c r="A52" s="5" t="s">
        <v>95</v>
      </c>
      <c r="B52" s="6" t="s">
        <v>7</v>
      </c>
      <c r="C52" s="6" t="s">
        <v>270</v>
      </c>
      <c r="D52" s="6" t="s">
        <v>96</v>
      </c>
      <c r="E52" s="6"/>
      <c r="F52" s="7">
        <f>F53+F54</f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7">
        <f>X53+X54</f>
        <v>0</v>
      </c>
    </row>
    <row r="53" spans="1:24" s="26" customFormat="1" ht="31.5" outlineLevel="5">
      <c r="A53" s="48" t="s">
        <v>97</v>
      </c>
      <c r="B53" s="49" t="s">
        <v>7</v>
      </c>
      <c r="C53" s="49" t="s">
        <v>270</v>
      </c>
      <c r="D53" s="49" t="s">
        <v>98</v>
      </c>
      <c r="E53" s="49"/>
      <c r="F53" s="50"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50">
        <v>0</v>
      </c>
    </row>
    <row r="54" spans="1:24" s="26" customFormat="1" ht="31.5" outlineLevel="5">
      <c r="A54" s="48" t="s">
        <v>99</v>
      </c>
      <c r="B54" s="49" t="s">
        <v>7</v>
      </c>
      <c r="C54" s="49" t="s">
        <v>270</v>
      </c>
      <c r="D54" s="49" t="s">
        <v>100</v>
      </c>
      <c r="E54" s="49"/>
      <c r="F54" s="5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50"/>
    </row>
    <row r="55" spans="1:24" s="26" customFormat="1" ht="15.75" outlineLevel="5">
      <c r="A55" s="5" t="s">
        <v>101</v>
      </c>
      <c r="B55" s="6" t="s">
        <v>7</v>
      </c>
      <c r="C55" s="6" t="s">
        <v>270</v>
      </c>
      <c r="D55" s="6" t="s">
        <v>102</v>
      </c>
      <c r="E55" s="6"/>
      <c r="F55" s="7">
        <f>F56+F57+F58</f>
        <v>161.39999999999998</v>
      </c>
      <c r="G55" s="7">
        <f aca="true" t="shared" si="13" ref="G55:X55">G56+G57+G58</f>
        <v>0</v>
      </c>
      <c r="H55" s="7">
        <f t="shared" si="13"/>
        <v>0</v>
      </c>
      <c r="I55" s="7">
        <f t="shared" si="13"/>
        <v>0</v>
      </c>
      <c r="J55" s="7">
        <f t="shared" si="13"/>
        <v>0</v>
      </c>
      <c r="K55" s="7">
        <f t="shared" si="13"/>
        <v>0</v>
      </c>
      <c r="L55" s="7">
        <f t="shared" si="13"/>
        <v>0</v>
      </c>
      <c r="M55" s="7">
        <f t="shared" si="13"/>
        <v>0</v>
      </c>
      <c r="N55" s="7">
        <f t="shared" si="13"/>
        <v>0</v>
      </c>
      <c r="O55" s="7">
        <f t="shared" si="13"/>
        <v>0</v>
      </c>
      <c r="P55" s="7">
        <f t="shared" si="13"/>
        <v>0</v>
      </c>
      <c r="Q55" s="7">
        <f t="shared" si="13"/>
        <v>0</v>
      </c>
      <c r="R55" s="7">
        <f t="shared" si="13"/>
        <v>0</v>
      </c>
      <c r="S55" s="7">
        <f t="shared" si="13"/>
        <v>0</v>
      </c>
      <c r="T55" s="7">
        <f t="shared" si="13"/>
        <v>0</v>
      </c>
      <c r="U55" s="7">
        <f t="shared" si="13"/>
        <v>0</v>
      </c>
      <c r="V55" s="7">
        <f t="shared" si="13"/>
        <v>0</v>
      </c>
      <c r="W55" s="7">
        <f t="shared" si="13"/>
        <v>0</v>
      </c>
      <c r="X55" s="7">
        <f t="shared" si="13"/>
        <v>161.39999999999998</v>
      </c>
    </row>
    <row r="56" spans="1:24" s="26" customFormat="1" ht="31.5" outlineLevel="5">
      <c r="A56" s="48" t="s">
        <v>103</v>
      </c>
      <c r="B56" s="49" t="s">
        <v>7</v>
      </c>
      <c r="C56" s="49" t="s">
        <v>270</v>
      </c>
      <c r="D56" s="49" t="s">
        <v>105</v>
      </c>
      <c r="E56" s="49"/>
      <c r="F56" s="50">
        <v>19.4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50">
        <v>19.4</v>
      </c>
    </row>
    <row r="57" spans="1:24" s="26" customFormat="1" ht="15.75" outlineLevel="5">
      <c r="A57" s="48" t="s">
        <v>104</v>
      </c>
      <c r="B57" s="49" t="s">
        <v>7</v>
      </c>
      <c r="C57" s="49" t="s">
        <v>270</v>
      </c>
      <c r="D57" s="49" t="s">
        <v>106</v>
      </c>
      <c r="E57" s="49"/>
      <c r="F57" s="50">
        <v>47.7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50">
        <v>47.7</v>
      </c>
    </row>
    <row r="58" spans="1:24" s="26" customFormat="1" ht="15.75" outlineLevel="5">
      <c r="A58" s="48" t="s">
        <v>383</v>
      </c>
      <c r="B58" s="49" t="s">
        <v>7</v>
      </c>
      <c r="C58" s="49" t="s">
        <v>270</v>
      </c>
      <c r="D58" s="49" t="s">
        <v>382</v>
      </c>
      <c r="E58" s="49"/>
      <c r="F58" s="50">
        <v>94.3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50">
        <v>94.3</v>
      </c>
    </row>
    <row r="59" spans="1:24" s="26" customFormat="1" ht="15.75" outlineLevel="5">
      <c r="A59" s="8" t="s">
        <v>199</v>
      </c>
      <c r="B59" s="9" t="s">
        <v>200</v>
      </c>
      <c r="C59" s="9" t="s">
        <v>266</v>
      </c>
      <c r="D59" s="9" t="s">
        <v>5</v>
      </c>
      <c r="E59" s="9"/>
      <c r="F59" s="10">
        <f>F60</f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10">
        <f>X60</f>
        <v>0</v>
      </c>
    </row>
    <row r="60" spans="1:24" s="26" customFormat="1" ht="31.5" outlineLevel="5">
      <c r="A60" s="22" t="s">
        <v>137</v>
      </c>
      <c r="B60" s="9" t="s">
        <v>200</v>
      </c>
      <c r="C60" s="9" t="s">
        <v>267</v>
      </c>
      <c r="D60" s="9" t="s">
        <v>5</v>
      </c>
      <c r="E60" s="9"/>
      <c r="F60" s="10">
        <f>F61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10">
        <f>X61</f>
        <v>0</v>
      </c>
    </row>
    <row r="61" spans="1:24" s="26" customFormat="1" ht="31.5" outlineLevel="5">
      <c r="A61" s="22" t="s">
        <v>139</v>
      </c>
      <c r="B61" s="9" t="s">
        <v>200</v>
      </c>
      <c r="C61" s="9" t="s">
        <v>268</v>
      </c>
      <c r="D61" s="9" t="s">
        <v>5</v>
      </c>
      <c r="E61" s="9"/>
      <c r="F61" s="10">
        <f>F62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10">
        <f>X62</f>
        <v>0</v>
      </c>
    </row>
    <row r="62" spans="1:24" s="26" customFormat="1" ht="31.5" outlineLevel="5">
      <c r="A62" s="51" t="s">
        <v>201</v>
      </c>
      <c r="B62" s="19" t="s">
        <v>200</v>
      </c>
      <c r="C62" s="19" t="s">
        <v>273</v>
      </c>
      <c r="D62" s="19" t="s">
        <v>5</v>
      </c>
      <c r="E62" s="19"/>
      <c r="F62" s="20">
        <f>F63</f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20">
        <f>X63</f>
        <v>0</v>
      </c>
    </row>
    <row r="63" spans="1:24" s="26" customFormat="1" ht="31.5" outlineLevel="5">
      <c r="A63" s="5" t="s">
        <v>95</v>
      </c>
      <c r="B63" s="6" t="s">
        <v>200</v>
      </c>
      <c r="C63" s="6" t="s">
        <v>273</v>
      </c>
      <c r="D63" s="6" t="s">
        <v>96</v>
      </c>
      <c r="E63" s="6"/>
      <c r="F63" s="7">
        <f>F64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7">
        <f>X64</f>
        <v>0</v>
      </c>
    </row>
    <row r="64" spans="1:24" s="26" customFormat="1" ht="31.5" outlineLevel="5">
      <c r="A64" s="48" t="s">
        <v>99</v>
      </c>
      <c r="B64" s="49" t="s">
        <v>200</v>
      </c>
      <c r="C64" s="49" t="s">
        <v>273</v>
      </c>
      <c r="D64" s="49" t="s">
        <v>100</v>
      </c>
      <c r="E64" s="49"/>
      <c r="F64" s="5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X64" s="50">
        <v>0</v>
      </c>
    </row>
    <row r="65" spans="1:24" s="26" customFormat="1" ht="50.25" customHeight="1" outlineLevel="3">
      <c r="A65" s="8" t="s">
        <v>29</v>
      </c>
      <c r="B65" s="9" t="s">
        <v>8</v>
      </c>
      <c r="C65" s="9" t="s">
        <v>266</v>
      </c>
      <c r="D65" s="9" t="s">
        <v>5</v>
      </c>
      <c r="E65" s="9"/>
      <c r="F65" s="10">
        <f>F66</f>
        <v>4670.8</v>
      </c>
      <c r="G65" s="10">
        <f aca="true" t="shared" si="14" ref="G65:V65">G66</f>
        <v>0</v>
      </c>
      <c r="H65" s="10">
        <f t="shared" si="14"/>
        <v>0</v>
      </c>
      <c r="I65" s="10">
        <f t="shared" si="14"/>
        <v>0</v>
      </c>
      <c r="J65" s="10">
        <f t="shared" si="14"/>
        <v>0</v>
      </c>
      <c r="K65" s="10">
        <f t="shared" si="14"/>
        <v>0</v>
      </c>
      <c r="L65" s="10">
        <f t="shared" si="14"/>
        <v>0</v>
      </c>
      <c r="M65" s="10">
        <f t="shared" si="14"/>
        <v>0</v>
      </c>
      <c r="N65" s="10">
        <f t="shared" si="14"/>
        <v>0</v>
      </c>
      <c r="O65" s="10">
        <f t="shared" si="14"/>
        <v>0</v>
      </c>
      <c r="P65" s="10">
        <f t="shared" si="14"/>
        <v>0</v>
      </c>
      <c r="Q65" s="10">
        <f t="shared" si="14"/>
        <v>0</v>
      </c>
      <c r="R65" s="10">
        <f t="shared" si="14"/>
        <v>0</v>
      </c>
      <c r="S65" s="10">
        <f t="shared" si="14"/>
        <v>0</v>
      </c>
      <c r="T65" s="10">
        <f t="shared" si="14"/>
        <v>0</v>
      </c>
      <c r="U65" s="10">
        <f t="shared" si="14"/>
        <v>0</v>
      </c>
      <c r="V65" s="10">
        <f t="shared" si="14"/>
        <v>0</v>
      </c>
      <c r="X65" s="10">
        <f>X66</f>
        <v>5217.8</v>
      </c>
    </row>
    <row r="66" spans="1:24" s="26" customFormat="1" ht="31.5" outlineLevel="3">
      <c r="A66" s="22" t="s">
        <v>137</v>
      </c>
      <c r="B66" s="12" t="s">
        <v>8</v>
      </c>
      <c r="C66" s="12" t="s">
        <v>267</v>
      </c>
      <c r="D66" s="12" t="s">
        <v>5</v>
      </c>
      <c r="E66" s="12"/>
      <c r="F66" s="13">
        <f>F67</f>
        <v>4670.8</v>
      </c>
      <c r="G66" s="13">
        <f aca="true" t="shared" si="15" ref="G66:V66">G68</f>
        <v>0</v>
      </c>
      <c r="H66" s="13">
        <f t="shared" si="15"/>
        <v>0</v>
      </c>
      <c r="I66" s="13">
        <f t="shared" si="15"/>
        <v>0</v>
      </c>
      <c r="J66" s="13">
        <f t="shared" si="15"/>
        <v>0</v>
      </c>
      <c r="K66" s="13">
        <f t="shared" si="15"/>
        <v>0</v>
      </c>
      <c r="L66" s="13">
        <f t="shared" si="15"/>
        <v>0</v>
      </c>
      <c r="M66" s="13">
        <f t="shared" si="15"/>
        <v>0</v>
      </c>
      <c r="N66" s="13">
        <f t="shared" si="15"/>
        <v>0</v>
      </c>
      <c r="O66" s="13">
        <f t="shared" si="15"/>
        <v>0</v>
      </c>
      <c r="P66" s="13">
        <f t="shared" si="15"/>
        <v>0</v>
      </c>
      <c r="Q66" s="13">
        <f t="shared" si="15"/>
        <v>0</v>
      </c>
      <c r="R66" s="13">
        <f t="shared" si="15"/>
        <v>0</v>
      </c>
      <c r="S66" s="13">
        <f t="shared" si="15"/>
        <v>0</v>
      </c>
      <c r="T66" s="13">
        <f t="shared" si="15"/>
        <v>0</v>
      </c>
      <c r="U66" s="13">
        <f t="shared" si="15"/>
        <v>0</v>
      </c>
      <c r="V66" s="13">
        <f t="shared" si="15"/>
        <v>0</v>
      </c>
      <c r="X66" s="13">
        <f>X67</f>
        <v>5217.8</v>
      </c>
    </row>
    <row r="67" spans="1:24" s="26" customFormat="1" ht="31.5" outlineLevel="3">
      <c r="A67" s="22" t="s">
        <v>139</v>
      </c>
      <c r="B67" s="12" t="s">
        <v>8</v>
      </c>
      <c r="C67" s="12" t="s">
        <v>268</v>
      </c>
      <c r="D67" s="12" t="s">
        <v>5</v>
      </c>
      <c r="E67" s="12"/>
      <c r="F67" s="13">
        <f>F68</f>
        <v>4670.8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X67" s="13">
        <f>X68</f>
        <v>5217.8</v>
      </c>
    </row>
    <row r="68" spans="1:24" s="26" customFormat="1" ht="47.25" outlineLevel="4">
      <c r="A68" s="52" t="s">
        <v>203</v>
      </c>
      <c r="B68" s="19" t="s">
        <v>8</v>
      </c>
      <c r="C68" s="19" t="s">
        <v>270</v>
      </c>
      <c r="D68" s="19" t="s">
        <v>5</v>
      </c>
      <c r="E68" s="19"/>
      <c r="F68" s="20">
        <f>F69</f>
        <v>4670.8</v>
      </c>
      <c r="G68" s="20">
        <f aca="true" t="shared" si="16" ref="G68:X68">G69</f>
        <v>0</v>
      </c>
      <c r="H68" s="20">
        <f t="shared" si="16"/>
        <v>0</v>
      </c>
      <c r="I68" s="20">
        <f t="shared" si="16"/>
        <v>0</v>
      </c>
      <c r="J68" s="20">
        <f t="shared" si="16"/>
        <v>0</v>
      </c>
      <c r="K68" s="20">
        <f t="shared" si="16"/>
        <v>0</v>
      </c>
      <c r="L68" s="20">
        <f t="shared" si="16"/>
        <v>0</v>
      </c>
      <c r="M68" s="20">
        <f t="shared" si="16"/>
        <v>0</v>
      </c>
      <c r="N68" s="20">
        <f t="shared" si="16"/>
        <v>0</v>
      </c>
      <c r="O68" s="20">
        <f t="shared" si="16"/>
        <v>0</v>
      </c>
      <c r="P68" s="20">
        <f t="shared" si="16"/>
        <v>0</v>
      </c>
      <c r="Q68" s="20">
        <f t="shared" si="16"/>
        <v>0</v>
      </c>
      <c r="R68" s="20">
        <f t="shared" si="16"/>
        <v>0</v>
      </c>
      <c r="S68" s="20">
        <f t="shared" si="16"/>
        <v>0</v>
      </c>
      <c r="T68" s="20">
        <f t="shared" si="16"/>
        <v>0</v>
      </c>
      <c r="U68" s="20">
        <f t="shared" si="16"/>
        <v>0</v>
      </c>
      <c r="V68" s="20">
        <f t="shared" si="16"/>
        <v>0</v>
      </c>
      <c r="W68" s="20">
        <f t="shared" si="16"/>
        <v>0</v>
      </c>
      <c r="X68" s="20">
        <f t="shared" si="16"/>
        <v>5217.8</v>
      </c>
    </row>
    <row r="69" spans="1:24" s="26" customFormat="1" ht="31.5" outlineLevel="5">
      <c r="A69" s="5" t="s">
        <v>94</v>
      </c>
      <c r="B69" s="6" t="s">
        <v>8</v>
      </c>
      <c r="C69" s="6" t="s">
        <v>270</v>
      </c>
      <c r="D69" s="6" t="s">
        <v>93</v>
      </c>
      <c r="E69" s="6"/>
      <c r="F69" s="7">
        <f>F70+F71+F72</f>
        <v>4670.8</v>
      </c>
      <c r="G69" s="7">
        <f aca="true" t="shared" si="17" ref="G69:X69">G70+G71+G72</f>
        <v>0</v>
      </c>
      <c r="H69" s="7">
        <f t="shared" si="17"/>
        <v>0</v>
      </c>
      <c r="I69" s="7">
        <f t="shared" si="17"/>
        <v>0</v>
      </c>
      <c r="J69" s="7">
        <f t="shared" si="17"/>
        <v>0</v>
      </c>
      <c r="K69" s="7">
        <f t="shared" si="17"/>
        <v>0</v>
      </c>
      <c r="L69" s="7">
        <f t="shared" si="17"/>
        <v>0</v>
      </c>
      <c r="M69" s="7">
        <f t="shared" si="17"/>
        <v>0</v>
      </c>
      <c r="N69" s="7">
        <f t="shared" si="17"/>
        <v>0</v>
      </c>
      <c r="O69" s="7">
        <f t="shared" si="17"/>
        <v>0</v>
      </c>
      <c r="P69" s="7">
        <f t="shared" si="17"/>
        <v>0</v>
      </c>
      <c r="Q69" s="7">
        <f t="shared" si="17"/>
        <v>0</v>
      </c>
      <c r="R69" s="7">
        <f t="shared" si="17"/>
        <v>0</v>
      </c>
      <c r="S69" s="7">
        <f t="shared" si="17"/>
        <v>0</v>
      </c>
      <c r="T69" s="7">
        <f t="shared" si="17"/>
        <v>0</v>
      </c>
      <c r="U69" s="7">
        <f t="shared" si="17"/>
        <v>0</v>
      </c>
      <c r="V69" s="7">
        <f t="shared" si="17"/>
        <v>0</v>
      </c>
      <c r="W69" s="7">
        <f t="shared" si="17"/>
        <v>0</v>
      </c>
      <c r="X69" s="7">
        <f t="shared" si="17"/>
        <v>5217.8</v>
      </c>
    </row>
    <row r="70" spans="1:24" s="26" customFormat="1" ht="31.5" outlineLevel="5">
      <c r="A70" s="48" t="s">
        <v>259</v>
      </c>
      <c r="B70" s="49" t="s">
        <v>8</v>
      </c>
      <c r="C70" s="49" t="s">
        <v>270</v>
      </c>
      <c r="D70" s="49" t="s">
        <v>91</v>
      </c>
      <c r="E70" s="49"/>
      <c r="F70" s="50">
        <v>3586.8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X70" s="50">
        <v>3969.8</v>
      </c>
    </row>
    <row r="71" spans="1:24" s="26" customFormat="1" ht="47.25" outlineLevel="5">
      <c r="A71" s="48" t="s">
        <v>265</v>
      </c>
      <c r="B71" s="49" t="s">
        <v>8</v>
      </c>
      <c r="C71" s="49" t="s">
        <v>270</v>
      </c>
      <c r="D71" s="49" t="s">
        <v>92</v>
      </c>
      <c r="E71" s="49"/>
      <c r="F71" s="50">
        <v>1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50">
        <v>1</v>
      </c>
    </row>
    <row r="72" spans="1:24" s="26" customFormat="1" ht="47.25" outlineLevel="5">
      <c r="A72" s="48" t="s">
        <v>260</v>
      </c>
      <c r="B72" s="49" t="s">
        <v>8</v>
      </c>
      <c r="C72" s="49" t="s">
        <v>270</v>
      </c>
      <c r="D72" s="49" t="s">
        <v>261</v>
      </c>
      <c r="E72" s="49"/>
      <c r="F72" s="50">
        <v>1083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50">
        <v>1247</v>
      </c>
    </row>
    <row r="73" spans="1:24" s="26" customFormat="1" ht="15.75" outlineLevel="5">
      <c r="A73" s="8" t="s">
        <v>212</v>
      </c>
      <c r="B73" s="9" t="s">
        <v>213</v>
      </c>
      <c r="C73" s="9" t="s">
        <v>266</v>
      </c>
      <c r="D73" s="9" t="s">
        <v>5</v>
      </c>
      <c r="E73" s="9"/>
      <c r="F73" s="10">
        <f>F74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10">
        <f>X74</f>
        <v>0</v>
      </c>
    </row>
    <row r="74" spans="1:24" s="26" customFormat="1" ht="31.5" outlineLevel="5">
      <c r="A74" s="22" t="s">
        <v>137</v>
      </c>
      <c r="B74" s="9" t="s">
        <v>213</v>
      </c>
      <c r="C74" s="9" t="s">
        <v>267</v>
      </c>
      <c r="D74" s="9" t="s">
        <v>5</v>
      </c>
      <c r="E74" s="9"/>
      <c r="F74" s="10">
        <f>F75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10">
        <f>X75</f>
        <v>0</v>
      </c>
    </row>
    <row r="75" spans="1:24" s="26" customFormat="1" ht="31.5" outlineLevel="5">
      <c r="A75" s="22" t="s">
        <v>139</v>
      </c>
      <c r="B75" s="9" t="s">
        <v>213</v>
      </c>
      <c r="C75" s="9" t="s">
        <v>268</v>
      </c>
      <c r="D75" s="9" t="s">
        <v>5</v>
      </c>
      <c r="E75" s="9"/>
      <c r="F75" s="10">
        <f>F76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10">
        <f>X76</f>
        <v>0</v>
      </c>
    </row>
    <row r="76" spans="1:24" s="26" customFormat="1" ht="31.5" outlineLevel="5">
      <c r="A76" s="51" t="s">
        <v>211</v>
      </c>
      <c r="B76" s="19" t="s">
        <v>213</v>
      </c>
      <c r="C76" s="19" t="s">
        <v>274</v>
      </c>
      <c r="D76" s="19" t="s">
        <v>5</v>
      </c>
      <c r="E76" s="19"/>
      <c r="F76" s="20">
        <f>F77</f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20">
        <f>X77</f>
        <v>0</v>
      </c>
    </row>
    <row r="77" spans="1:24" s="26" customFormat="1" ht="15.75" outlineLevel="5">
      <c r="A77" s="5" t="s">
        <v>248</v>
      </c>
      <c r="B77" s="6" t="s">
        <v>213</v>
      </c>
      <c r="C77" s="6" t="s">
        <v>274</v>
      </c>
      <c r="D77" s="6" t="s">
        <v>246</v>
      </c>
      <c r="E77" s="6"/>
      <c r="F77" s="7">
        <f>F78</f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7">
        <f>X78</f>
        <v>0</v>
      </c>
    </row>
    <row r="78" spans="1:24" s="26" customFormat="1" ht="15.75" outlineLevel="5">
      <c r="A78" s="48" t="s">
        <v>249</v>
      </c>
      <c r="B78" s="49" t="s">
        <v>213</v>
      </c>
      <c r="C78" s="49" t="s">
        <v>274</v>
      </c>
      <c r="D78" s="49" t="s">
        <v>247</v>
      </c>
      <c r="E78" s="49"/>
      <c r="F78" s="50"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X78" s="50">
        <v>0</v>
      </c>
    </row>
    <row r="79" spans="1:24" s="26" customFormat="1" ht="15.75" outlineLevel="3">
      <c r="A79" s="8" t="s">
        <v>31</v>
      </c>
      <c r="B79" s="9" t="s">
        <v>9</v>
      </c>
      <c r="C79" s="9" t="s">
        <v>266</v>
      </c>
      <c r="D79" s="9" t="s">
        <v>5</v>
      </c>
      <c r="E79" s="9"/>
      <c r="F79" s="10">
        <f>F80</f>
        <v>200</v>
      </c>
      <c r="G79" s="10" t="e">
        <f>#REF!</f>
        <v>#REF!</v>
      </c>
      <c r="H79" s="10" t="e">
        <f>#REF!</f>
        <v>#REF!</v>
      </c>
      <c r="I79" s="10" t="e">
        <f>#REF!</f>
        <v>#REF!</v>
      </c>
      <c r="J79" s="10" t="e">
        <f>#REF!</f>
        <v>#REF!</v>
      </c>
      <c r="K79" s="10" t="e">
        <f>#REF!</f>
        <v>#REF!</v>
      </c>
      <c r="L79" s="10" t="e">
        <f>#REF!</f>
        <v>#REF!</v>
      </c>
      <c r="M79" s="10" t="e">
        <f>#REF!</f>
        <v>#REF!</v>
      </c>
      <c r="N79" s="10" t="e">
        <f>#REF!</f>
        <v>#REF!</v>
      </c>
      <c r="O79" s="10" t="e">
        <f>#REF!</f>
        <v>#REF!</v>
      </c>
      <c r="P79" s="10" t="e">
        <f>#REF!</f>
        <v>#REF!</v>
      </c>
      <c r="Q79" s="10" t="e">
        <f>#REF!</f>
        <v>#REF!</v>
      </c>
      <c r="R79" s="10" t="e">
        <f>#REF!</f>
        <v>#REF!</v>
      </c>
      <c r="S79" s="10" t="e">
        <f>#REF!</f>
        <v>#REF!</v>
      </c>
      <c r="T79" s="10" t="e">
        <f>#REF!</f>
        <v>#REF!</v>
      </c>
      <c r="U79" s="10" t="e">
        <f>#REF!</f>
        <v>#REF!</v>
      </c>
      <c r="V79" s="10" t="e">
        <f>#REF!</f>
        <v>#REF!</v>
      </c>
      <c r="X79" s="10">
        <f>X80</f>
        <v>200</v>
      </c>
    </row>
    <row r="80" spans="1:24" s="26" customFormat="1" ht="31.5" outlineLevel="3">
      <c r="A80" s="22" t="s">
        <v>137</v>
      </c>
      <c r="B80" s="12" t="s">
        <v>9</v>
      </c>
      <c r="C80" s="12" t="s">
        <v>267</v>
      </c>
      <c r="D80" s="12" t="s">
        <v>5</v>
      </c>
      <c r="E80" s="12"/>
      <c r="F80" s="13">
        <f>F81</f>
        <v>200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X80" s="13">
        <f>X81</f>
        <v>200</v>
      </c>
    </row>
    <row r="81" spans="1:24" s="26" customFormat="1" ht="31.5" outlineLevel="3">
      <c r="A81" s="22" t="s">
        <v>139</v>
      </c>
      <c r="B81" s="12" t="s">
        <v>9</v>
      </c>
      <c r="C81" s="12" t="s">
        <v>268</v>
      </c>
      <c r="D81" s="12" t="s">
        <v>5</v>
      </c>
      <c r="E81" s="12"/>
      <c r="F81" s="13">
        <f>F82</f>
        <v>200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X81" s="13">
        <f>X82</f>
        <v>200</v>
      </c>
    </row>
    <row r="82" spans="1:24" s="26" customFormat="1" ht="31.5" outlineLevel="4">
      <c r="A82" s="51" t="s">
        <v>140</v>
      </c>
      <c r="B82" s="19" t="s">
        <v>9</v>
      </c>
      <c r="C82" s="19" t="s">
        <v>275</v>
      </c>
      <c r="D82" s="19" t="s">
        <v>5</v>
      </c>
      <c r="E82" s="19"/>
      <c r="F82" s="20">
        <f>F83</f>
        <v>200</v>
      </c>
      <c r="G82" s="7">
        <f aca="true" t="shared" si="18" ref="G82:V82">G83</f>
        <v>0</v>
      </c>
      <c r="H82" s="7">
        <f t="shared" si="18"/>
        <v>0</v>
      </c>
      <c r="I82" s="7">
        <f t="shared" si="18"/>
        <v>0</v>
      </c>
      <c r="J82" s="7">
        <f t="shared" si="18"/>
        <v>0</v>
      </c>
      <c r="K82" s="7">
        <f t="shared" si="18"/>
        <v>0</v>
      </c>
      <c r="L82" s="7">
        <f t="shared" si="18"/>
        <v>0</v>
      </c>
      <c r="M82" s="7">
        <f t="shared" si="18"/>
        <v>0</v>
      </c>
      <c r="N82" s="7">
        <f t="shared" si="18"/>
        <v>0</v>
      </c>
      <c r="O82" s="7">
        <f t="shared" si="18"/>
        <v>0</v>
      </c>
      <c r="P82" s="7">
        <f t="shared" si="18"/>
        <v>0</v>
      </c>
      <c r="Q82" s="7">
        <f t="shared" si="18"/>
        <v>0</v>
      </c>
      <c r="R82" s="7">
        <f t="shared" si="18"/>
        <v>0</v>
      </c>
      <c r="S82" s="7">
        <f t="shared" si="18"/>
        <v>0</v>
      </c>
      <c r="T82" s="7">
        <f t="shared" si="18"/>
        <v>0</v>
      </c>
      <c r="U82" s="7">
        <f t="shared" si="18"/>
        <v>0</v>
      </c>
      <c r="V82" s="7">
        <f t="shared" si="18"/>
        <v>0</v>
      </c>
      <c r="X82" s="20">
        <f>X83</f>
        <v>200</v>
      </c>
    </row>
    <row r="83" spans="1:24" s="26" customFormat="1" ht="15.75" outlineLevel="5">
      <c r="A83" s="5" t="s">
        <v>110</v>
      </c>
      <c r="B83" s="6" t="s">
        <v>9</v>
      </c>
      <c r="C83" s="6" t="s">
        <v>275</v>
      </c>
      <c r="D83" s="6" t="s">
        <v>109</v>
      </c>
      <c r="E83" s="6"/>
      <c r="F83" s="7">
        <v>200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X83" s="7">
        <v>200</v>
      </c>
    </row>
    <row r="84" spans="1:24" s="26" customFormat="1" ht="15.75" customHeight="1" outlineLevel="3">
      <c r="A84" s="8" t="s">
        <v>32</v>
      </c>
      <c r="B84" s="9" t="s">
        <v>71</v>
      </c>
      <c r="C84" s="9" t="s">
        <v>266</v>
      </c>
      <c r="D84" s="9" t="s">
        <v>5</v>
      </c>
      <c r="E84" s="9"/>
      <c r="F84" s="83">
        <f>F85+F140</f>
        <v>48300.5</v>
      </c>
      <c r="G84" s="83">
        <f>G85+G140</f>
        <v>5</v>
      </c>
      <c r="H84" s="83">
        <f>H85+H140</f>
        <v>6</v>
      </c>
      <c r="I84" s="83">
        <f>I85+I140</f>
        <v>7</v>
      </c>
      <c r="J84" s="83">
        <f>J85+J140</f>
        <v>8</v>
      </c>
      <c r="K84" s="83">
        <f>K85+K140</f>
        <v>9</v>
      </c>
      <c r="L84" s="83">
        <f>L85+L140</f>
        <v>10</v>
      </c>
      <c r="M84" s="83">
        <f>M85+M140</f>
        <v>11</v>
      </c>
      <c r="N84" s="83">
        <f>N85+N140</f>
        <v>12</v>
      </c>
      <c r="O84" s="83">
        <f>O85+O140</f>
        <v>13</v>
      </c>
      <c r="P84" s="83">
        <f>P85+P140</f>
        <v>14</v>
      </c>
      <c r="Q84" s="83">
        <f>Q85+Q140</f>
        <v>15</v>
      </c>
      <c r="R84" s="83">
        <f>R85+R140</f>
        <v>16</v>
      </c>
      <c r="S84" s="83">
        <f>S85+S140</f>
        <v>17</v>
      </c>
      <c r="T84" s="83">
        <f>T85+T140</f>
        <v>18</v>
      </c>
      <c r="U84" s="83">
        <f>U85+U140</f>
        <v>19</v>
      </c>
      <c r="V84" s="83">
        <f>V85+V140</f>
        <v>20</v>
      </c>
      <c r="W84" s="83">
        <f>W85+W140</f>
        <v>21</v>
      </c>
      <c r="X84" s="83">
        <f>X85+X140</f>
        <v>49861</v>
      </c>
    </row>
    <row r="85" spans="1:24" s="26" customFormat="1" ht="31.5" outlineLevel="3">
      <c r="A85" s="22" t="s">
        <v>137</v>
      </c>
      <c r="B85" s="12" t="s">
        <v>71</v>
      </c>
      <c r="C85" s="12" t="s">
        <v>267</v>
      </c>
      <c r="D85" s="12" t="s">
        <v>5</v>
      </c>
      <c r="E85" s="12"/>
      <c r="F85" s="89">
        <f>F86</f>
        <v>42379.5</v>
      </c>
      <c r="G85" s="13">
        <f aca="true" t="shared" si="19" ref="G85:V85">G87</f>
        <v>0</v>
      </c>
      <c r="H85" s="13">
        <f t="shared" si="19"/>
        <v>0</v>
      </c>
      <c r="I85" s="13">
        <f t="shared" si="19"/>
        <v>0</v>
      </c>
      <c r="J85" s="13">
        <f t="shared" si="19"/>
        <v>0</v>
      </c>
      <c r="K85" s="13">
        <f t="shared" si="19"/>
        <v>0</v>
      </c>
      <c r="L85" s="13">
        <f t="shared" si="19"/>
        <v>0</v>
      </c>
      <c r="M85" s="13">
        <f t="shared" si="19"/>
        <v>0</v>
      </c>
      <c r="N85" s="13">
        <f t="shared" si="19"/>
        <v>0</v>
      </c>
      <c r="O85" s="13">
        <f t="shared" si="19"/>
        <v>0</v>
      </c>
      <c r="P85" s="13">
        <f t="shared" si="19"/>
        <v>0</v>
      </c>
      <c r="Q85" s="13">
        <f t="shared" si="19"/>
        <v>0</v>
      </c>
      <c r="R85" s="13">
        <f t="shared" si="19"/>
        <v>0</v>
      </c>
      <c r="S85" s="13">
        <f t="shared" si="19"/>
        <v>0</v>
      </c>
      <c r="T85" s="13">
        <f t="shared" si="19"/>
        <v>0</v>
      </c>
      <c r="U85" s="13">
        <f t="shared" si="19"/>
        <v>0</v>
      </c>
      <c r="V85" s="13">
        <f t="shared" si="19"/>
        <v>0</v>
      </c>
      <c r="X85" s="89">
        <f>X86</f>
        <v>44154</v>
      </c>
    </row>
    <row r="86" spans="1:24" s="26" customFormat="1" ht="31.5" outlineLevel="3">
      <c r="A86" s="22" t="s">
        <v>139</v>
      </c>
      <c r="B86" s="12" t="s">
        <v>71</v>
      </c>
      <c r="C86" s="12" t="s">
        <v>268</v>
      </c>
      <c r="D86" s="12" t="s">
        <v>5</v>
      </c>
      <c r="E86" s="12"/>
      <c r="F86" s="89">
        <f>F87+F94+F102+F109+F107+F120+F127+F134</f>
        <v>42379.5</v>
      </c>
      <c r="G86" s="89">
        <f>G87+G94+G102+G109+G107+G120+G127+G134</f>
        <v>0</v>
      </c>
      <c r="H86" s="89">
        <f>H87+H94+H102+H109+H107+H120+H127+H134</f>
        <v>0</v>
      </c>
      <c r="I86" s="89">
        <f>I87+I94+I102+I109+I107+I120+I127+I134</f>
        <v>0</v>
      </c>
      <c r="J86" s="89">
        <f>J87+J94+J102+J109+J107+J120+J127+J134</f>
        <v>0</v>
      </c>
      <c r="K86" s="89">
        <f>K87+K94+K102+K109+K107+K120+K127+K134</f>
        <v>0</v>
      </c>
      <c r="L86" s="89">
        <f>L87+L94+L102+L109+L107+L120+L127+L134</f>
        <v>0</v>
      </c>
      <c r="M86" s="89">
        <f>M87+M94+M102+M109+M107+M120+M127+M134</f>
        <v>0</v>
      </c>
      <c r="N86" s="89">
        <f>N87+N94+N102+N109+N107+N120+N127+N134</f>
        <v>0</v>
      </c>
      <c r="O86" s="89">
        <f>O87+O94+O102+O109+O107+O120+O127+O134</f>
        <v>0</v>
      </c>
      <c r="P86" s="89">
        <f>P87+P94+P102+P109+P107+P120+P127+P134</f>
        <v>0</v>
      </c>
      <c r="Q86" s="89">
        <f>Q87+Q94+Q102+Q109+Q107+Q120+Q127+Q134</f>
        <v>0</v>
      </c>
      <c r="R86" s="89">
        <f>R87+R94+R102+R109+R107+R120+R127+R134</f>
        <v>0</v>
      </c>
      <c r="S86" s="89">
        <f>S87+S94+S102+S109+S107+S120+S127+S134</f>
        <v>0</v>
      </c>
      <c r="T86" s="89">
        <f>T87+T94+T102+T109+T107+T120+T127+T134</f>
        <v>0</v>
      </c>
      <c r="U86" s="89">
        <f>U87+U94+U102+U109+U107+U120+U127+U134</f>
        <v>0</v>
      </c>
      <c r="V86" s="89">
        <f>V87+V94+V102+V109+V107+V120+V127+V134</f>
        <v>0</v>
      </c>
      <c r="W86" s="89">
        <f>W87+W94+W102+W109+W107+W120+W127+W134</f>
        <v>0</v>
      </c>
      <c r="X86" s="89">
        <f>X87+X94+X102+X109+X107+X120+X127+X134</f>
        <v>44154</v>
      </c>
    </row>
    <row r="87" spans="1:24" s="26" customFormat="1" ht="15.75" outlineLevel="4">
      <c r="A87" s="51" t="s">
        <v>33</v>
      </c>
      <c r="B87" s="19" t="s">
        <v>71</v>
      </c>
      <c r="C87" s="19" t="s">
        <v>276</v>
      </c>
      <c r="D87" s="19" t="s">
        <v>5</v>
      </c>
      <c r="E87" s="19"/>
      <c r="F87" s="85">
        <f>F88+F92</f>
        <v>1359</v>
      </c>
      <c r="G87" s="7">
        <f aca="true" t="shared" si="20" ref="G87:V87">G88</f>
        <v>0</v>
      </c>
      <c r="H87" s="7">
        <f t="shared" si="20"/>
        <v>0</v>
      </c>
      <c r="I87" s="7">
        <f t="shared" si="20"/>
        <v>0</v>
      </c>
      <c r="J87" s="7">
        <f t="shared" si="20"/>
        <v>0</v>
      </c>
      <c r="K87" s="7">
        <f t="shared" si="20"/>
        <v>0</v>
      </c>
      <c r="L87" s="7">
        <f t="shared" si="20"/>
        <v>0</v>
      </c>
      <c r="M87" s="7">
        <f t="shared" si="20"/>
        <v>0</v>
      </c>
      <c r="N87" s="7">
        <f t="shared" si="20"/>
        <v>0</v>
      </c>
      <c r="O87" s="7">
        <f t="shared" si="20"/>
        <v>0</v>
      </c>
      <c r="P87" s="7">
        <f t="shared" si="20"/>
        <v>0</v>
      </c>
      <c r="Q87" s="7">
        <f t="shared" si="20"/>
        <v>0</v>
      </c>
      <c r="R87" s="7">
        <f t="shared" si="20"/>
        <v>0</v>
      </c>
      <c r="S87" s="7">
        <f t="shared" si="20"/>
        <v>0</v>
      </c>
      <c r="T87" s="7">
        <f t="shared" si="20"/>
        <v>0</v>
      </c>
      <c r="U87" s="7">
        <f t="shared" si="20"/>
        <v>0</v>
      </c>
      <c r="V87" s="7">
        <f t="shared" si="20"/>
        <v>0</v>
      </c>
      <c r="X87" s="85">
        <f>X88+X92</f>
        <v>1359</v>
      </c>
    </row>
    <row r="88" spans="1:24" s="26" customFormat="1" ht="31.5" outlineLevel="5">
      <c r="A88" s="5" t="s">
        <v>94</v>
      </c>
      <c r="B88" s="6" t="s">
        <v>71</v>
      </c>
      <c r="C88" s="6" t="s">
        <v>276</v>
      </c>
      <c r="D88" s="6" t="s">
        <v>93</v>
      </c>
      <c r="E88" s="6"/>
      <c r="F88" s="86">
        <f>F89+F90+F91</f>
        <v>1233.8</v>
      </c>
      <c r="G88" s="86">
        <f aca="true" t="shared" si="21" ref="G88:X88">G89+G90+G91</f>
        <v>0</v>
      </c>
      <c r="H88" s="86">
        <f t="shared" si="21"/>
        <v>0</v>
      </c>
      <c r="I88" s="86">
        <f t="shared" si="21"/>
        <v>0</v>
      </c>
      <c r="J88" s="86">
        <f t="shared" si="21"/>
        <v>0</v>
      </c>
      <c r="K88" s="86">
        <f t="shared" si="21"/>
        <v>0</v>
      </c>
      <c r="L88" s="86">
        <f t="shared" si="21"/>
        <v>0</v>
      </c>
      <c r="M88" s="86">
        <f t="shared" si="21"/>
        <v>0</v>
      </c>
      <c r="N88" s="86">
        <f t="shared" si="21"/>
        <v>0</v>
      </c>
      <c r="O88" s="86">
        <f t="shared" si="21"/>
        <v>0</v>
      </c>
      <c r="P88" s="86">
        <f t="shared" si="21"/>
        <v>0</v>
      </c>
      <c r="Q88" s="86">
        <f t="shared" si="21"/>
        <v>0</v>
      </c>
      <c r="R88" s="86">
        <f t="shared" si="21"/>
        <v>0</v>
      </c>
      <c r="S88" s="86">
        <f t="shared" si="21"/>
        <v>0</v>
      </c>
      <c r="T88" s="86">
        <f t="shared" si="21"/>
        <v>0</v>
      </c>
      <c r="U88" s="86">
        <f t="shared" si="21"/>
        <v>0</v>
      </c>
      <c r="V88" s="86">
        <f t="shared" si="21"/>
        <v>0</v>
      </c>
      <c r="W88" s="86">
        <f t="shared" si="21"/>
        <v>0</v>
      </c>
      <c r="X88" s="86">
        <f t="shared" si="21"/>
        <v>1233.8</v>
      </c>
    </row>
    <row r="89" spans="1:24" s="26" customFormat="1" ht="31.5" outlineLevel="5">
      <c r="A89" s="48" t="s">
        <v>259</v>
      </c>
      <c r="B89" s="49" t="s">
        <v>71</v>
      </c>
      <c r="C89" s="49" t="s">
        <v>276</v>
      </c>
      <c r="D89" s="49" t="s">
        <v>91</v>
      </c>
      <c r="E89" s="49"/>
      <c r="F89" s="87">
        <v>947.6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87">
        <v>947.6</v>
      </c>
    </row>
    <row r="90" spans="1:24" s="26" customFormat="1" ht="47.25" outlineLevel="5">
      <c r="A90" s="48" t="s">
        <v>265</v>
      </c>
      <c r="B90" s="49" t="s">
        <v>71</v>
      </c>
      <c r="C90" s="49" t="s">
        <v>276</v>
      </c>
      <c r="D90" s="49" t="s">
        <v>92</v>
      </c>
      <c r="E90" s="49"/>
      <c r="F90" s="87">
        <v>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87">
        <v>0</v>
      </c>
    </row>
    <row r="91" spans="1:24" s="26" customFormat="1" ht="47.25" outlineLevel="5">
      <c r="A91" s="48" t="s">
        <v>260</v>
      </c>
      <c r="B91" s="49" t="s">
        <v>71</v>
      </c>
      <c r="C91" s="49" t="s">
        <v>276</v>
      </c>
      <c r="D91" s="49" t="s">
        <v>261</v>
      </c>
      <c r="E91" s="49"/>
      <c r="F91" s="87">
        <v>286.2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87">
        <v>286.2</v>
      </c>
    </row>
    <row r="92" spans="1:24" s="26" customFormat="1" ht="31.5" outlineLevel="5">
      <c r="A92" s="5" t="s">
        <v>95</v>
      </c>
      <c r="B92" s="6" t="s">
        <v>71</v>
      </c>
      <c r="C92" s="6" t="s">
        <v>276</v>
      </c>
      <c r="D92" s="6" t="s">
        <v>96</v>
      </c>
      <c r="E92" s="6"/>
      <c r="F92" s="86">
        <f>F93</f>
        <v>125.2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86">
        <f>X93</f>
        <v>125.2</v>
      </c>
    </row>
    <row r="93" spans="1:24" s="26" customFormat="1" ht="31.5" outlineLevel="5">
      <c r="A93" s="48" t="s">
        <v>99</v>
      </c>
      <c r="B93" s="49" t="s">
        <v>71</v>
      </c>
      <c r="C93" s="49" t="s">
        <v>276</v>
      </c>
      <c r="D93" s="49" t="s">
        <v>100</v>
      </c>
      <c r="E93" s="49"/>
      <c r="F93" s="87">
        <v>125.2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87">
        <v>125.2</v>
      </c>
    </row>
    <row r="94" spans="1:24" s="26" customFormat="1" ht="47.25" outlineLevel="4">
      <c r="A94" s="52" t="s">
        <v>203</v>
      </c>
      <c r="B94" s="19" t="s">
        <v>71</v>
      </c>
      <c r="C94" s="19" t="s">
        <v>270</v>
      </c>
      <c r="D94" s="19" t="s">
        <v>5</v>
      </c>
      <c r="E94" s="19"/>
      <c r="F94" s="85">
        <f>F95+F99</f>
        <v>16393</v>
      </c>
      <c r="G94" s="7">
        <f aca="true" t="shared" si="22" ref="G94:V94">G95</f>
        <v>0</v>
      </c>
      <c r="H94" s="7">
        <f t="shared" si="22"/>
        <v>0</v>
      </c>
      <c r="I94" s="7">
        <f t="shared" si="22"/>
        <v>0</v>
      </c>
      <c r="J94" s="7">
        <f t="shared" si="22"/>
        <v>0</v>
      </c>
      <c r="K94" s="7">
        <f t="shared" si="22"/>
        <v>0</v>
      </c>
      <c r="L94" s="7">
        <f t="shared" si="22"/>
        <v>0</v>
      </c>
      <c r="M94" s="7">
        <f t="shared" si="22"/>
        <v>0</v>
      </c>
      <c r="N94" s="7">
        <f t="shared" si="22"/>
        <v>0</v>
      </c>
      <c r="O94" s="7">
        <f t="shared" si="22"/>
        <v>0</v>
      </c>
      <c r="P94" s="7">
        <f t="shared" si="22"/>
        <v>0</v>
      </c>
      <c r="Q94" s="7">
        <f t="shared" si="22"/>
        <v>0</v>
      </c>
      <c r="R94" s="7">
        <f t="shared" si="22"/>
        <v>0</v>
      </c>
      <c r="S94" s="7">
        <f t="shared" si="22"/>
        <v>0</v>
      </c>
      <c r="T94" s="7">
        <f t="shared" si="22"/>
        <v>0</v>
      </c>
      <c r="U94" s="7">
        <f t="shared" si="22"/>
        <v>0</v>
      </c>
      <c r="V94" s="7">
        <f t="shared" si="22"/>
        <v>0</v>
      </c>
      <c r="X94" s="85">
        <f>X95+X99</f>
        <v>18313</v>
      </c>
    </row>
    <row r="95" spans="1:24" s="26" customFormat="1" ht="31.5" outlineLevel="5">
      <c r="A95" s="5" t="s">
        <v>94</v>
      </c>
      <c r="B95" s="6" t="s">
        <v>71</v>
      </c>
      <c r="C95" s="6" t="s">
        <v>270</v>
      </c>
      <c r="D95" s="6" t="s">
        <v>93</v>
      </c>
      <c r="E95" s="6"/>
      <c r="F95" s="86">
        <f>F96+F97+F98</f>
        <v>16259</v>
      </c>
      <c r="G95" s="86">
        <f aca="true" t="shared" si="23" ref="G95:X95">G96+G97+G98</f>
        <v>0</v>
      </c>
      <c r="H95" s="86">
        <f t="shared" si="23"/>
        <v>0</v>
      </c>
      <c r="I95" s="86">
        <f t="shared" si="23"/>
        <v>0</v>
      </c>
      <c r="J95" s="86">
        <f t="shared" si="23"/>
        <v>0</v>
      </c>
      <c r="K95" s="86">
        <f t="shared" si="23"/>
        <v>0</v>
      </c>
      <c r="L95" s="86">
        <f t="shared" si="23"/>
        <v>0</v>
      </c>
      <c r="M95" s="86">
        <f t="shared" si="23"/>
        <v>0</v>
      </c>
      <c r="N95" s="86">
        <f t="shared" si="23"/>
        <v>0</v>
      </c>
      <c r="O95" s="86">
        <f t="shared" si="23"/>
        <v>0</v>
      </c>
      <c r="P95" s="86">
        <f t="shared" si="23"/>
        <v>0</v>
      </c>
      <c r="Q95" s="86">
        <f t="shared" si="23"/>
        <v>0</v>
      </c>
      <c r="R95" s="86">
        <f t="shared" si="23"/>
        <v>0</v>
      </c>
      <c r="S95" s="86">
        <f t="shared" si="23"/>
        <v>0</v>
      </c>
      <c r="T95" s="86">
        <f t="shared" si="23"/>
        <v>0</v>
      </c>
      <c r="U95" s="86">
        <f t="shared" si="23"/>
        <v>0</v>
      </c>
      <c r="V95" s="86">
        <f t="shared" si="23"/>
        <v>0</v>
      </c>
      <c r="W95" s="86">
        <f t="shared" si="23"/>
        <v>0</v>
      </c>
      <c r="X95" s="86">
        <f t="shared" si="23"/>
        <v>18179</v>
      </c>
    </row>
    <row r="96" spans="1:24" s="26" customFormat="1" ht="31.5" outlineLevel="5">
      <c r="A96" s="48" t="s">
        <v>259</v>
      </c>
      <c r="B96" s="49" t="s">
        <v>71</v>
      </c>
      <c r="C96" s="49" t="s">
        <v>270</v>
      </c>
      <c r="D96" s="49" t="s">
        <v>91</v>
      </c>
      <c r="E96" s="49"/>
      <c r="F96" s="87">
        <v>12487.2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87">
        <v>13831.2</v>
      </c>
    </row>
    <row r="97" spans="1:24" s="26" customFormat="1" ht="47.25" outlineLevel="5">
      <c r="A97" s="48" t="s">
        <v>265</v>
      </c>
      <c r="B97" s="49" t="s">
        <v>71</v>
      </c>
      <c r="C97" s="49" t="s">
        <v>270</v>
      </c>
      <c r="D97" s="49" t="s">
        <v>92</v>
      </c>
      <c r="E97" s="49"/>
      <c r="F97" s="50">
        <v>2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50">
        <v>2</v>
      </c>
    </row>
    <row r="98" spans="1:24" s="26" customFormat="1" ht="47.25" outlineLevel="5">
      <c r="A98" s="48" t="s">
        <v>260</v>
      </c>
      <c r="B98" s="49" t="s">
        <v>71</v>
      </c>
      <c r="C98" s="49" t="s">
        <v>270</v>
      </c>
      <c r="D98" s="49" t="s">
        <v>261</v>
      </c>
      <c r="E98" s="49"/>
      <c r="F98" s="50">
        <v>3769.8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50">
        <v>4345.8</v>
      </c>
    </row>
    <row r="99" spans="1:24" s="26" customFormat="1" ht="31.5" outlineLevel="5">
      <c r="A99" s="5" t="s">
        <v>95</v>
      </c>
      <c r="B99" s="6" t="s">
        <v>71</v>
      </c>
      <c r="C99" s="6" t="s">
        <v>270</v>
      </c>
      <c r="D99" s="6" t="s">
        <v>96</v>
      </c>
      <c r="E99" s="6"/>
      <c r="F99" s="7">
        <f>F100+F101</f>
        <v>134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7">
        <f>X100+X101</f>
        <v>134</v>
      </c>
    </row>
    <row r="100" spans="1:24" s="26" customFormat="1" ht="31.5" outlineLevel="5">
      <c r="A100" s="48" t="s">
        <v>97</v>
      </c>
      <c r="B100" s="49" t="s">
        <v>71</v>
      </c>
      <c r="C100" s="49" t="s">
        <v>270</v>
      </c>
      <c r="D100" s="49" t="s">
        <v>98</v>
      </c>
      <c r="E100" s="49"/>
      <c r="F100" s="50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50">
        <v>0</v>
      </c>
    </row>
    <row r="101" spans="1:24" s="26" customFormat="1" ht="31.5" outlineLevel="5">
      <c r="A101" s="48" t="s">
        <v>99</v>
      </c>
      <c r="B101" s="49" t="s">
        <v>71</v>
      </c>
      <c r="C101" s="49" t="s">
        <v>270</v>
      </c>
      <c r="D101" s="49" t="s">
        <v>100</v>
      </c>
      <c r="E101" s="49"/>
      <c r="F101" s="50">
        <v>134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50">
        <v>134</v>
      </c>
    </row>
    <row r="102" spans="1:24" s="26" customFormat="1" ht="48.75" customHeight="1" outlineLevel="4">
      <c r="A102" s="51" t="s">
        <v>141</v>
      </c>
      <c r="B102" s="19" t="s">
        <v>71</v>
      </c>
      <c r="C102" s="19" t="s">
        <v>277</v>
      </c>
      <c r="D102" s="19" t="s">
        <v>5</v>
      </c>
      <c r="E102" s="19"/>
      <c r="F102" s="20">
        <f>F103+F105</f>
        <v>700</v>
      </c>
      <c r="G102" s="7">
        <f aca="true" t="shared" si="24" ref="G102:V102">G103</f>
        <v>0</v>
      </c>
      <c r="H102" s="7">
        <f t="shared" si="24"/>
        <v>0</v>
      </c>
      <c r="I102" s="7">
        <f t="shared" si="24"/>
        <v>0</v>
      </c>
      <c r="J102" s="7">
        <f t="shared" si="24"/>
        <v>0</v>
      </c>
      <c r="K102" s="7">
        <f t="shared" si="24"/>
        <v>0</v>
      </c>
      <c r="L102" s="7">
        <f t="shared" si="24"/>
        <v>0</v>
      </c>
      <c r="M102" s="7">
        <f t="shared" si="24"/>
        <v>0</v>
      </c>
      <c r="N102" s="7">
        <f t="shared" si="24"/>
        <v>0</v>
      </c>
      <c r="O102" s="7">
        <f t="shared" si="24"/>
        <v>0</v>
      </c>
      <c r="P102" s="7">
        <f t="shared" si="24"/>
        <v>0</v>
      </c>
      <c r="Q102" s="7">
        <f t="shared" si="24"/>
        <v>0</v>
      </c>
      <c r="R102" s="7">
        <f t="shared" si="24"/>
        <v>0</v>
      </c>
      <c r="S102" s="7">
        <f t="shared" si="24"/>
        <v>0</v>
      </c>
      <c r="T102" s="7">
        <f t="shared" si="24"/>
        <v>0</v>
      </c>
      <c r="U102" s="7">
        <f t="shared" si="24"/>
        <v>0</v>
      </c>
      <c r="V102" s="7">
        <f t="shared" si="24"/>
        <v>0</v>
      </c>
      <c r="X102" s="20">
        <f>X103+X105</f>
        <v>250</v>
      </c>
    </row>
    <row r="103" spans="1:24" s="26" customFormat="1" ht="31.5" outlineLevel="5">
      <c r="A103" s="5" t="s">
        <v>95</v>
      </c>
      <c r="B103" s="6" t="s">
        <v>71</v>
      </c>
      <c r="C103" s="6" t="s">
        <v>277</v>
      </c>
      <c r="D103" s="6" t="s">
        <v>96</v>
      </c>
      <c r="E103" s="6"/>
      <c r="F103" s="7">
        <f>F104</f>
        <v>700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X103" s="7">
        <f>X104</f>
        <v>250</v>
      </c>
    </row>
    <row r="104" spans="1:24" s="26" customFormat="1" ht="31.5" outlineLevel="5">
      <c r="A104" s="48" t="s">
        <v>99</v>
      </c>
      <c r="B104" s="49" t="s">
        <v>71</v>
      </c>
      <c r="C104" s="49" t="s">
        <v>277</v>
      </c>
      <c r="D104" s="49" t="s">
        <v>100</v>
      </c>
      <c r="E104" s="49"/>
      <c r="F104" s="50">
        <v>700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50">
        <v>250</v>
      </c>
    </row>
    <row r="105" spans="1:24" s="26" customFormat="1" ht="15.75" outlineLevel="5">
      <c r="A105" s="5" t="s">
        <v>101</v>
      </c>
      <c r="B105" s="6" t="s">
        <v>71</v>
      </c>
      <c r="C105" s="6" t="s">
        <v>277</v>
      </c>
      <c r="D105" s="6" t="s">
        <v>102</v>
      </c>
      <c r="E105" s="6"/>
      <c r="F105" s="7">
        <f>F106</f>
        <v>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X105" s="7">
        <f>X106</f>
        <v>0</v>
      </c>
    </row>
    <row r="106" spans="1:24" s="26" customFormat="1" ht="15.75" outlineLevel="5">
      <c r="A106" s="48" t="s">
        <v>104</v>
      </c>
      <c r="B106" s="49" t="s">
        <v>71</v>
      </c>
      <c r="C106" s="49" t="s">
        <v>277</v>
      </c>
      <c r="D106" s="49" t="s">
        <v>106</v>
      </c>
      <c r="E106" s="49"/>
      <c r="F106" s="50"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X106" s="50">
        <v>0</v>
      </c>
    </row>
    <row r="107" spans="1:24" s="26" customFormat="1" ht="15.75" customHeight="1" outlineLevel="4">
      <c r="A107" s="51" t="s">
        <v>142</v>
      </c>
      <c r="B107" s="19" t="s">
        <v>71</v>
      </c>
      <c r="C107" s="19" t="s">
        <v>272</v>
      </c>
      <c r="D107" s="19" t="s">
        <v>5</v>
      </c>
      <c r="E107" s="19"/>
      <c r="F107" s="85">
        <f>F108</f>
        <v>0</v>
      </c>
      <c r="G107" s="7">
        <f aca="true" t="shared" si="25" ref="G107:V107">G108</f>
        <v>0</v>
      </c>
      <c r="H107" s="7">
        <f t="shared" si="25"/>
        <v>0</v>
      </c>
      <c r="I107" s="7">
        <f t="shared" si="25"/>
        <v>0</v>
      </c>
      <c r="J107" s="7">
        <f t="shared" si="25"/>
        <v>0</v>
      </c>
      <c r="K107" s="7">
        <f t="shared" si="25"/>
        <v>0</v>
      </c>
      <c r="L107" s="7">
        <f t="shared" si="25"/>
        <v>0</v>
      </c>
      <c r="M107" s="7">
        <f t="shared" si="25"/>
        <v>0</v>
      </c>
      <c r="N107" s="7">
        <f t="shared" si="25"/>
        <v>0</v>
      </c>
      <c r="O107" s="7">
        <f t="shared" si="25"/>
        <v>0</v>
      </c>
      <c r="P107" s="7">
        <f t="shared" si="25"/>
        <v>0</v>
      </c>
      <c r="Q107" s="7">
        <f t="shared" si="25"/>
        <v>0</v>
      </c>
      <c r="R107" s="7">
        <f t="shared" si="25"/>
        <v>0</v>
      </c>
      <c r="S107" s="7">
        <f t="shared" si="25"/>
        <v>0</v>
      </c>
      <c r="T107" s="7">
        <f t="shared" si="25"/>
        <v>0</v>
      </c>
      <c r="U107" s="7">
        <f t="shared" si="25"/>
        <v>0</v>
      </c>
      <c r="V107" s="7">
        <f t="shared" si="25"/>
        <v>0</v>
      </c>
      <c r="X107" s="85">
        <f>X108</f>
        <v>0</v>
      </c>
    </row>
    <row r="108" spans="1:24" s="26" customFormat="1" ht="15.75" outlineLevel="5">
      <c r="A108" s="5" t="s">
        <v>111</v>
      </c>
      <c r="B108" s="6" t="s">
        <v>71</v>
      </c>
      <c r="C108" s="6" t="s">
        <v>272</v>
      </c>
      <c r="D108" s="6" t="s">
        <v>226</v>
      </c>
      <c r="E108" s="6"/>
      <c r="F108" s="86">
        <v>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X108" s="86">
        <v>0</v>
      </c>
    </row>
    <row r="109" spans="1:24" s="26" customFormat="1" ht="31.5" outlineLevel="6">
      <c r="A109" s="51" t="s">
        <v>143</v>
      </c>
      <c r="B109" s="19" t="s">
        <v>71</v>
      </c>
      <c r="C109" s="19" t="s">
        <v>278</v>
      </c>
      <c r="D109" s="19" t="s">
        <v>5</v>
      </c>
      <c r="E109" s="19"/>
      <c r="F109" s="20">
        <f>F110+F114+F117</f>
        <v>21734.1</v>
      </c>
      <c r="G109" s="20">
        <f aca="true" t="shared" si="26" ref="G109:V109">G110</f>
        <v>0</v>
      </c>
      <c r="H109" s="20">
        <f t="shared" si="26"/>
        <v>0</v>
      </c>
      <c r="I109" s="20">
        <f t="shared" si="26"/>
        <v>0</v>
      </c>
      <c r="J109" s="20">
        <f t="shared" si="26"/>
        <v>0</v>
      </c>
      <c r="K109" s="20">
        <f t="shared" si="26"/>
        <v>0</v>
      </c>
      <c r="L109" s="20">
        <f t="shared" si="26"/>
        <v>0</v>
      </c>
      <c r="M109" s="20">
        <f t="shared" si="26"/>
        <v>0</v>
      </c>
      <c r="N109" s="20">
        <f t="shared" si="26"/>
        <v>0</v>
      </c>
      <c r="O109" s="20">
        <f t="shared" si="26"/>
        <v>0</v>
      </c>
      <c r="P109" s="20">
        <f t="shared" si="26"/>
        <v>0</v>
      </c>
      <c r="Q109" s="20">
        <f t="shared" si="26"/>
        <v>0</v>
      </c>
      <c r="R109" s="20">
        <f t="shared" si="26"/>
        <v>0</v>
      </c>
      <c r="S109" s="20">
        <f t="shared" si="26"/>
        <v>0</v>
      </c>
      <c r="T109" s="20">
        <f t="shared" si="26"/>
        <v>0</v>
      </c>
      <c r="U109" s="20">
        <f t="shared" si="26"/>
        <v>0</v>
      </c>
      <c r="V109" s="20">
        <f t="shared" si="26"/>
        <v>0</v>
      </c>
      <c r="X109" s="20">
        <f>X110+X114+X117</f>
        <v>22038.6</v>
      </c>
    </row>
    <row r="110" spans="1:24" s="26" customFormat="1" ht="15.75" outlineLevel="6">
      <c r="A110" s="5" t="s">
        <v>112</v>
      </c>
      <c r="B110" s="6" t="s">
        <v>71</v>
      </c>
      <c r="C110" s="6" t="s">
        <v>278</v>
      </c>
      <c r="D110" s="6" t="s">
        <v>113</v>
      </c>
      <c r="E110" s="6"/>
      <c r="F110" s="7">
        <f>F111+F112+F113</f>
        <v>12475.5</v>
      </c>
      <c r="G110" s="7">
        <f aca="true" t="shared" si="27" ref="G110:X110">G111+G112+G113</f>
        <v>0</v>
      </c>
      <c r="H110" s="7">
        <f t="shared" si="27"/>
        <v>0</v>
      </c>
      <c r="I110" s="7">
        <f t="shared" si="27"/>
        <v>0</v>
      </c>
      <c r="J110" s="7">
        <f t="shared" si="27"/>
        <v>0</v>
      </c>
      <c r="K110" s="7">
        <f t="shared" si="27"/>
        <v>0</v>
      </c>
      <c r="L110" s="7">
        <f t="shared" si="27"/>
        <v>0</v>
      </c>
      <c r="M110" s="7">
        <f t="shared" si="27"/>
        <v>0</v>
      </c>
      <c r="N110" s="7">
        <f t="shared" si="27"/>
        <v>0</v>
      </c>
      <c r="O110" s="7">
        <f t="shared" si="27"/>
        <v>0</v>
      </c>
      <c r="P110" s="7">
        <f t="shared" si="27"/>
        <v>0</v>
      </c>
      <c r="Q110" s="7">
        <f t="shared" si="27"/>
        <v>0</v>
      </c>
      <c r="R110" s="7">
        <f t="shared" si="27"/>
        <v>0</v>
      </c>
      <c r="S110" s="7">
        <f t="shared" si="27"/>
        <v>0</v>
      </c>
      <c r="T110" s="7">
        <f t="shared" si="27"/>
        <v>0</v>
      </c>
      <c r="U110" s="7">
        <f t="shared" si="27"/>
        <v>0</v>
      </c>
      <c r="V110" s="7">
        <f t="shared" si="27"/>
        <v>0</v>
      </c>
      <c r="W110" s="7">
        <f t="shared" si="27"/>
        <v>0</v>
      </c>
      <c r="X110" s="7">
        <f t="shared" si="27"/>
        <v>12779</v>
      </c>
    </row>
    <row r="111" spans="1:24" s="26" customFormat="1" ht="15.75" outlineLevel="6">
      <c r="A111" s="48" t="s">
        <v>258</v>
      </c>
      <c r="B111" s="49" t="s">
        <v>71</v>
      </c>
      <c r="C111" s="49" t="s">
        <v>278</v>
      </c>
      <c r="D111" s="49" t="s">
        <v>114</v>
      </c>
      <c r="E111" s="49"/>
      <c r="F111" s="50">
        <v>9408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X111" s="50">
        <v>9454</v>
      </c>
    </row>
    <row r="112" spans="1:24" s="26" customFormat="1" ht="31.5" outlineLevel="6">
      <c r="A112" s="48" t="s">
        <v>264</v>
      </c>
      <c r="B112" s="49" t="s">
        <v>71</v>
      </c>
      <c r="C112" s="49" t="s">
        <v>278</v>
      </c>
      <c r="D112" s="49" t="s">
        <v>115</v>
      </c>
      <c r="E112" s="49"/>
      <c r="F112" s="50">
        <v>0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X112" s="50">
        <v>0</v>
      </c>
    </row>
    <row r="113" spans="1:24" s="26" customFormat="1" ht="47.25" outlineLevel="6">
      <c r="A113" s="48" t="s">
        <v>262</v>
      </c>
      <c r="B113" s="49" t="s">
        <v>71</v>
      </c>
      <c r="C113" s="49" t="s">
        <v>278</v>
      </c>
      <c r="D113" s="49" t="s">
        <v>263</v>
      </c>
      <c r="E113" s="49"/>
      <c r="F113" s="50">
        <v>3067.5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X113" s="50">
        <v>3325</v>
      </c>
    </row>
    <row r="114" spans="1:24" s="26" customFormat="1" ht="23.25" customHeight="1" outlineLevel="6">
      <c r="A114" s="5" t="s">
        <v>95</v>
      </c>
      <c r="B114" s="6" t="s">
        <v>71</v>
      </c>
      <c r="C114" s="6" t="s">
        <v>278</v>
      </c>
      <c r="D114" s="6" t="s">
        <v>96</v>
      </c>
      <c r="E114" s="6"/>
      <c r="F114" s="7">
        <f>F115+F116</f>
        <v>8962.6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X114" s="7">
        <f>X115+X116</f>
        <v>8963.6</v>
      </c>
    </row>
    <row r="115" spans="1:24" s="26" customFormat="1" ht="31.5" outlineLevel="6">
      <c r="A115" s="48" t="s">
        <v>97</v>
      </c>
      <c r="B115" s="49" t="s">
        <v>71</v>
      </c>
      <c r="C115" s="49" t="s">
        <v>278</v>
      </c>
      <c r="D115" s="49" t="s">
        <v>98</v>
      </c>
      <c r="E115" s="49"/>
      <c r="F115" s="50">
        <v>0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X115" s="50">
        <v>0</v>
      </c>
    </row>
    <row r="116" spans="1:24" s="26" customFormat="1" ht="31.5" outlineLevel="6">
      <c r="A116" s="48" t="s">
        <v>99</v>
      </c>
      <c r="B116" s="49" t="s">
        <v>71</v>
      </c>
      <c r="C116" s="49" t="s">
        <v>278</v>
      </c>
      <c r="D116" s="49" t="s">
        <v>100</v>
      </c>
      <c r="E116" s="49"/>
      <c r="F116" s="50">
        <v>8962.6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X116" s="50">
        <v>8963.6</v>
      </c>
    </row>
    <row r="117" spans="1:24" s="26" customFormat="1" ht="15.75" outlineLevel="6">
      <c r="A117" s="5" t="s">
        <v>101</v>
      </c>
      <c r="B117" s="6" t="s">
        <v>71</v>
      </c>
      <c r="C117" s="6" t="s">
        <v>278</v>
      </c>
      <c r="D117" s="6" t="s">
        <v>102</v>
      </c>
      <c r="E117" s="6"/>
      <c r="F117" s="7">
        <f>F118+F119</f>
        <v>296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X117" s="7">
        <f>X118+X119</f>
        <v>296</v>
      </c>
    </row>
    <row r="118" spans="1:24" s="26" customFormat="1" ht="22.5" customHeight="1" outlineLevel="6">
      <c r="A118" s="48" t="s">
        <v>103</v>
      </c>
      <c r="B118" s="49" t="s">
        <v>71</v>
      </c>
      <c r="C118" s="49" t="s">
        <v>278</v>
      </c>
      <c r="D118" s="49" t="s">
        <v>105</v>
      </c>
      <c r="E118" s="49"/>
      <c r="F118" s="50">
        <v>252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X118" s="50">
        <v>252</v>
      </c>
    </row>
    <row r="119" spans="1:24" s="26" customFormat="1" ht="15.75" outlineLevel="6">
      <c r="A119" s="48" t="s">
        <v>104</v>
      </c>
      <c r="B119" s="49" t="s">
        <v>71</v>
      </c>
      <c r="C119" s="49" t="s">
        <v>278</v>
      </c>
      <c r="D119" s="49" t="s">
        <v>106</v>
      </c>
      <c r="E119" s="49"/>
      <c r="F119" s="50">
        <v>44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50">
        <v>44</v>
      </c>
    </row>
    <row r="120" spans="1:24" s="26" customFormat="1" ht="31.5" outlineLevel="6">
      <c r="A120" s="65" t="s">
        <v>144</v>
      </c>
      <c r="B120" s="19" t="s">
        <v>71</v>
      </c>
      <c r="C120" s="19" t="s">
        <v>279</v>
      </c>
      <c r="D120" s="19" t="s">
        <v>5</v>
      </c>
      <c r="E120" s="19"/>
      <c r="F120" s="20">
        <f>F121+F125</f>
        <v>1003.4</v>
      </c>
      <c r="G120" s="13">
        <f aca="true" t="shared" si="28" ref="G120:V120">G121</f>
        <v>0</v>
      </c>
      <c r="H120" s="13">
        <f t="shared" si="28"/>
        <v>0</v>
      </c>
      <c r="I120" s="13">
        <f t="shared" si="28"/>
        <v>0</v>
      </c>
      <c r="J120" s="13">
        <f t="shared" si="28"/>
        <v>0</v>
      </c>
      <c r="K120" s="13">
        <f t="shared" si="28"/>
        <v>0</v>
      </c>
      <c r="L120" s="13">
        <f t="shared" si="28"/>
        <v>0</v>
      </c>
      <c r="M120" s="13">
        <f t="shared" si="28"/>
        <v>0</v>
      </c>
      <c r="N120" s="13">
        <f t="shared" si="28"/>
        <v>0</v>
      </c>
      <c r="O120" s="13">
        <f t="shared" si="28"/>
        <v>0</v>
      </c>
      <c r="P120" s="13">
        <f t="shared" si="28"/>
        <v>0</v>
      </c>
      <c r="Q120" s="13">
        <f t="shared" si="28"/>
        <v>0</v>
      </c>
      <c r="R120" s="13">
        <f t="shared" si="28"/>
        <v>0</v>
      </c>
      <c r="S120" s="13">
        <f t="shared" si="28"/>
        <v>0</v>
      </c>
      <c r="T120" s="13">
        <f t="shared" si="28"/>
        <v>0</v>
      </c>
      <c r="U120" s="13">
        <f t="shared" si="28"/>
        <v>0</v>
      </c>
      <c r="V120" s="13">
        <f t="shared" si="28"/>
        <v>0</v>
      </c>
      <c r="X120" s="20">
        <f>X121+X125</f>
        <v>1003.4</v>
      </c>
    </row>
    <row r="121" spans="1:24" s="26" customFormat="1" ht="31.5" outlineLevel="6">
      <c r="A121" s="5" t="s">
        <v>94</v>
      </c>
      <c r="B121" s="6" t="s">
        <v>71</v>
      </c>
      <c r="C121" s="6" t="s">
        <v>279</v>
      </c>
      <c r="D121" s="6" t="s">
        <v>93</v>
      </c>
      <c r="E121" s="6"/>
      <c r="F121" s="7">
        <f>F122+F123+F124</f>
        <v>932</v>
      </c>
      <c r="G121" s="7">
        <f aca="true" t="shared" si="29" ref="G121:X121">G122+G123+G124</f>
        <v>0</v>
      </c>
      <c r="H121" s="7">
        <f t="shared" si="29"/>
        <v>0</v>
      </c>
      <c r="I121" s="7">
        <f t="shared" si="29"/>
        <v>0</v>
      </c>
      <c r="J121" s="7">
        <f t="shared" si="29"/>
        <v>0</v>
      </c>
      <c r="K121" s="7">
        <f t="shared" si="29"/>
        <v>0</v>
      </c>
      <c r="L121" s="7">
        <f t="shared" si="29"/>
        <v>0</v>
      </c>
      <c r="M121" s="7">
        <f t="shared" si="29"/>
        <v>0</v>
      </c>
      <c r="N121" s="7">
        <f t="shared" si="29"/>
        <v>0</v>
      </c>
      <c r="O121" s="7">
        <f t="shared" si="29"/>
        <v>0</v>
      </c>
      <c r="P121" s="7">
        <f t="shared" si="29"/>
        <v>0</v>
      </c>
      <c r="Q121" s="7">
        <f t="shared" si="29"/>
        <v>0</v>
      </c>
      <c r="R121" s="7">
        <f t="shared" si="29"/>
        <v>0</v>
      </c>
      <c r="S121" s="7">
        <f t="shared" si="29"/>
        <v>0</v>
      </c>
      <c r="T121" s="7">
        <f t="shared" si="29"/>
        <v>0</v>
      </c>
      <c r="U121" s="7">
        <f t="shared" si="29"/>
        <v>0</v>
      </c>
      <c r="V121" s="7">
        <f t="shared" si="29"/>
        <v>0</v>
      </c>
      <c r="W121" s="7">
        <f t="shared" si="29"/>
        <v>0</v>
      </c>
      <c r="X121" s="7">
        <f t="shared" si="29"/>
        <v>932</v>
      </c>
    </row>
    <row r="122" spans="1:24" s="26" customFormat="1" ht="31.5" outlineLevel="6">
      <c r="A122" s="48" t="s">
        <v>259</v>
      </c>
      <c r="B122" s="49" t="s">
        <v>71</v>
      </c>
      <c r="C122" s="49" t="s">
        <v>279</v>
      </c>
      <c r="D122" s="49" t="s">
        <v>91</v>
      </c>
      <c r="E122" s="49"/>
      <c r="F122" s="50">
        <v>716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50">
        <v>716</v>
      </c>
    </row>
    <row r="123" spans="1:24" s="26" customFormat="1" ht="47.25" outlineLevel="6">
      <c r="A123" s="48" t="s">
        <v>265</v>
      </c>
      <c r="B123" s="49" t="s">
        <v>71</v>
      </c>
      <c r="C123" s="49" t="s">
        <v>279</v>
      </c>
      <c r="D123" s="49" t="s">
        <v>92</v>
      </c>
      <c r="E123" s="49"/>
      <c r="F123" s="50">
        <v>0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50">
        <v>0</v>
      </c>
    </row>
    <row r="124" spans="1:24" s="26" customFormat="1" ht="47.25" outlineLevel="6">
      <c r="A124" s="48" t="s">
        <v>260</v>
      </c>
      <c r="B124" s="49" t="s">
        <v>71</v>
      </c>
      <c r="C124" s="49" t="s">
        <v>279</v>
      </c>
      <c r="D124" s="49" t="s">
        <v>261</v>
      </c>
      <c r="E124" s="49"/>
      <c r="F124" s="50">
        <v>216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50">
        <v>216</v>
      </c>
    </row>
    <row r="125" spans="1:24" s="26" customFormat="1" ht="31.5" outlineLevel="6">
      <c r="A125" s="5" t="s">
        <v>95</v>
      </c>
      <c r="B125" s="6" t="s">
        <v>71</v>
      </c>
      <c r="C125" s="6" t="s">
        <v>279</v>
      </c>
      <c r="D125" s="6" t="s">
        <v>96</v>
      </c>
      <c r="E125" s="6"/>
      <c r="F125" s="7">
        <f>F126</f>
        <v>71.4</v>
      </c>
      <c r="G125" s="7">
        <f aca="true" t="shared" si="30" ref="G125:X125">G126</f>
        <v>0</v>
      </c>
      <c r="H125" s="7">
        <f t="shared" si="30"/>
        <v>0</v>
      </c>
      <c r="I125" s="7">
        <f t="shared" si="30"/>
        <v>0</v>
      </c>
      <c r="J125" s="7">
        <f t="shared" si="30"/>
        <v>0</v>
      </c>
      <c r="K125" s="7">
        <f t="shared" si="30"/>
        <v>0</v>
      </c>
      <c r="L125" s="7">
        <f t="shared" si="30"/>
        <v>0</v>
      </c>
      <c r="M125" s="7">
        <f t="shared" si="30"/>
        <v>0</v>
      </c>
      <c r="N125" s="7">
        <f t="shared" si="30"/>
        <v>0</v>
      </c>
      <c r="O125" s="7">
        <f t="shared" si="30"/>
        <v>0</v>
      </c>
      <c r="P125" s="7">
        <f t="shared" si="30"/>
        <v>0</v>
      </c>
      <c r="Q125" s="7">
        <f t="shared" si="30"/>
        <v>0</v>
      </c>
      <c r="R125" s="7">
        <f t="shared" si="30"/>
        <v>0</v>
      </c>
      <c r="S125" s="7">
        <f t="shared" si="30"/>
        <v>0</v>
      </c>
      <c r="T125" s="7">
        <f t="shared" si="30"/>
        <v>0</v>
      </c>
      <c r="U125" s="7">
        <f t="shared" si="30"/>
        <v>0</v>
      </c>
      <c r="V125" s="7">
        <f t="shared" si="30"/>
        <v>0</v>
      </c>
      <c r="W125" s="7">
        <f t="shared" si="30"/>
        <v>0</v>
      </c>
      <c r="X125" s="7">
        <f t="shared" si="30"/>
        <v>71.4</v>
      </c>
    </row>
    <row r="126" spans="1:24" s="26" customFormat="1" ht="31.5" outlineLevel="6">
      <c r="A126" s="48" t="s">
        <v>99</v>
      </c>
      <c r="B126" s="49" t="s">
        <v>71</v>
      </c>
      <c r="C126" s="49" t="s">
        <v>279</v>
      </c>
      <c r="D126" s="49" t="s">
        <v>100</v>
      </c>
      <c r="E126" s="49"/>
      <c r="F126" s="50">
        <v>71.4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50">
        <v>71.4</v>
      </c>
    </row>
    <row r="127" spans="1:24" s="26" customFormat="1" ht="31.5" outlineLevel="6">
      <c r="A127" s="65" t="s">
        <v>145</v>
      </c>
      <c r="B127" s="19" t="s">
        <v>71</v>
      </c>
      <c r="C127" s="19" t="s">
        <v>280</v>
      </c>
      <c r="D127" s="19" t="s">
        <v>5</v>
      </c>
      <c r="E127" s="19"/>
      <c r="F127" s="20">
        <f>F128+F132</f>
        <v>538</v>
      </c>
      <c r="G127" s="20">
        <f aca="true" t="shared" si="31" ref="G127:X127">G128+G132</f>
        <v>0</v>
      </c>
      <c r="H127" s="20">
        <f t="shared" si="31"/>
        <v>0</v>
      </c>
      <c r="I127" s="20">
        <f t="shared" si="31"/>
        <v>0</v>
      </c>
      <c r="J127" s="20">
        <f t="shared" si="31"/>
        <v>0</v>
      </c>
      <c r="K127" s="20">
        <f t="shared" si="31"/>
        <v>0</v>
      </c>
      <c r="L127" s="20">
        <f t="shared" si="31"/>
        <v>0</v>
      </c>
      <c r="M127" s="20">
        <f t="shared" si="31"/>
        <v>0</v>
      </c>
      <c r="N127" s="20">
        <f t="shared" si="31"/>
        <v>0</v>
      </c>
      <c r="O127" s="20">
        <f t="shared" si="31"/>
        <v>0</v>
      </c>
      <c r="P127" s="20">
        <f t="shared" si="31"/>
        <v>0</v>
      </c>
      <c r="Q127" s="20">
        <f t="shared" si="31"/>
        <v>0</v>
      </c>
      <c r="R127" s="20">
        <f t="shared" si="31"/>
        <v>0</v>
      </c>
      <c r="S127" s="20">
        <f t="shared" si="31"/>
        <v>0</v>
      </c>
      <c r="T127" s="20">
        <f t="shared" si="31"/>
        <v>0</v>
      </c>
      <c r="U127" s="20">
        <f t="shared" si="31"/>
        <v>0</v>
      </c>
      <c r="V127" s="20">
        <f t="shared" si="31"/>
        <v>0</v>
      </c>
      <c r="W127" s="20">
        <f t="shared" si="31"/>
        <v>0</v>
      </c>
      <c r="X127" s="20">
        <f t="shared" si="31"/>
        <v>538</v>
      </c>
    </row>
    <row r="128" spans="1:24" s="26" customFormat="1" ht="31.5" outlineLevel="6">
      <c r="A128" s="5" t="s">
        <v>94</v>
      </c>
      <c r="B128" s="6" t="s">
        <v>71</v>
      </c>
      <c r="C128" s="6" t="s">
        <v>280</v>
      </c>
      <c r="D128" s="6" t="s">
        <v>93</v>
      </c>
      <c r="E128" s="6"/>
      <c r="F128" s="7">
        <f>F129+F130+F131</f>
        <v>466.4</v>
      </c>
      <c r="G128" s="7">
        <f aca="true" t="shared" si="32" ref="G128:X128">G129+G130+G131</f>
        <v>0</v>
      </c>
      <c r="H128" s="7">
        <f t="shared" si="32"/>
        <v>0</v>
      </c>
      <c r="I128" s="7">
        <f t="shared" si="32"/>
        <v>0</v>
      </c>
      <c r="J128" s="7">
        <f t="shared" si="32"/>
        <v>0</v>
      </c>
      <c r="K128" s="7">
        <f t="shared" si="32"/>
        <v>0</v>
      </c>
      <c r="L128" s="7">
        <f t="shared" si="32"/>
        <v>0</v>
      </c>
      <c r="M128" s="7">
        <f t="shared" si="32"/>
        <v>0</v>
      </c>
      <c r="N128" s="7">
        <f t="shared" si="32"/>
        <v>0</v>
      </c>
      <c r="O128" s="7">
        <f t="shared" si="32"/>
        <v>0</v>
      </c>
      <c r="P128" s="7">
        <f t="shared" si="32"/>
        <v>0</v>
      </c>
      <c r="Q128" s="7">
        <f t="shared" si="32"/>
        <v>0</v>
      </c>
      <c r="R128" s="7">
        <f t="shared" si="32"/>
        <v>0</v>
      </c>
      <c r="S128" s="7">
        <f t="shared" si="32"/>
        <v>0</v>
      </c>
      <c r="T128" s="7">
        <f t="shared" si="32"/>
        <v>0</v>
      </c>
      <c r="U128" s="7">
        <f t="shared" si="32"/>
        <v>0</v>
      </c>
      <c r="V128" s="7">
        <f t="shared" si="32"/>
        <v>0</v>
      </c>
      <c r="W128" s="7">
        <f t="shared" si="32"/>
        <v>0</v>
      </c>
      <c r="X128" s="7">
        <f t="shared" si="32"/>
        <v>466.4</v>
      </c>
    </row>
    <row r="129" spans="1:24" s="26" customFormat="1" ht="31.5" outlineLevel="6">
      <c r="A129" s="48" t="s">
        <v>259</v>
      </c>
      <c r="B129" s="49" t="s">
        <v>71</v>
      </c>
      <c r="C129" s="49" t="s">
        <v>280</v>
      </c>
      <c r="D129" s="49" t="s">
        <v>91</v>
      </c>
      <c r="E129" s="49"/>
      <c r="F129" s="50">
        <v>358.2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50">
        <v>358.2</v>
      </c>
    </row>
    <row r="130" spans="1:24" s="26" customFormat="1" ht="47.25" outlineLevel="6">
      <c r="A130" s="48" t="s">
        <v>265</v>
      </c>
      <c r="B130" s="49" t="s">
        <v>71</v>
      </c>
      <c r="C130" s="49" t="s">
        <v>280</v>
      </c>
      <c r="D130" s="49" t="s">
        <v>92</v>
      </c>
      <c r="E130" s="49"/>
      <c r="F130" s="50"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50">
        <v>0</v>
      </c>
    </row>
    <row r="131" spans="1:24" s="26" customFormat="1" ht="47.25" outlineLevel="6">
      <c r="A131" s="48" t="s">
        <v>260</v>
      </c>
      <c r="B131" s="49" t="s">
        <v>71</v>
      </c>
      <c r="C131" s="49" t="s">
        <v>280</v>
      </c>
      <c r="D131" s="49" t="s">
        <v>261</v>
      </c>
      <c r="E131" s="49"/>
      <c r="F131" s="50">
        <v>108.2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50">
        <v>108.2</v>
      </c>
    </row>
    <row r="132" spans="1:24" s="26" customFormat="1" ht="31.5" outlineLevel="6">
      <c r="A132" s="5" t="s">
        <v>95</v>
      </c>
      <c r="B132" s="6" t="s">
        <v>71</v>
      </c>
      <c r="C132" s="6" t="s">
        <v>280</v>
      </c>
      <c r="D132" s="6" t="s">
        <v>96</v>
      </c>
      <c r="E132" s="6"/>
      <c r="F132" s="7">
        <f>F133</f>
        <v>71.6</v>
      </c>
      <c r="G132" s="7">
        <f aca="true" t="shared" si="33" ref="G132:X132">G133</f>
        <v>0</v>
      </c>
      <c r="H132" s="7">
        <f t="shared" si="33"/>
        <v>0</v>
      </c>
      <c r="I132" s="7">
        <f t="shared" si="33"/>
        <v>0</v>
      </c>
      <c r="J132" s="7">
        <f t="shared" si="33"/>
        <v>0</v>
      </c>
      <c r="K132" s="7">
        <f t="shared" si="33"/>
        <v>0</v>
      </c>
      <c r="L132" s="7">
        <f t="shared" si="33"/>
        <v>0</v>
      </c>
      <c r="M132" s="7">
        <f t="shared" si="33"/>
        <v>0</v>
      </c>
      <c r="N132" s="7">
        <f t="shared" si="33"/>
        <v>0</v>
      </c>
      <c r="O132" s="7">
        <f t="shared" si="33"/>
        <v>0</v>
      </c>
      <c r="P132" s="7">
        <f t="shared" si="33"/>
        <v>0</v>
      </c>
      <c r="Q132" s="7">
        <f t="shared" si="33"/>
        <v>0</v>
      </c>
      <c r="R132" s="7">
        <f t="shared" si="33"/>
        <v>0</v>
      </c>
      <c r="S132" s="7">
        <f t="shared" si="33"/>
        <v>0</v>
      </c>
      <c r="T132" s="7">
        <f t="shared" si="33"/>
        <v>0</v>
      </c>
      <c r="U132" s="7">
        <f t="shared" si="33"/>
        <v>0</v>
      </c>
      <c r="V132" s="7">
        <f t="shared" si="33"/>
        <v>0</v>
      </c>
      <c r="W132" s="7">
        <f t="shared" si="33"/>
        <v>0</v>
      </c>
      <c r="X132" s="7">
        <f t="shared" si="33"/>
        <v>71.6</v>
      </c>
    </row>
    <row r="133" spans="1:24" s="26" customFormat="1" ht="31.5" outlineLevel="6">
      <c r="A133" s="48" t="s">
        <v>99</v>
      </c>
      <c r="B133" s="49" t="s">
        <v>71</v>
      </c>
      <c r="C133" s="49" t="s">
        <v>280</v>
      </c>
      <c r="D133" s="49" t="s">
        <v>100</v>
      </c>
      <c r="E133" s="49"/>
      <c r="F133" s="50">
        <v>71.6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50">
        <v>71.6</v>
      </c>
    </row>
    <row r="134" spans="1:24" s="26" customFormat="1" ht="31.5" outlineLevel="6">
      <c r="A134" s="65" t="s">
        <v>146</v>
      </c>
      <c r="B134" s="19" t="s">
        <v>71</v>
      </c>
      <c r="C134" s="19" t="s">
        <v>281</v>
      </c>
      <c r="D134" s="19" t="s">
        <v>5</v>
      </c>
      <c r="E134" s="19"/>
      <c r="F134" s="20">
        <f>F135+F138</f>
        <v>652</v>
      </c>
      <c r="G134" s="20">
        <f aca="true" t="shared" si="34" ref="G134:X134">G135+G138</f>
        <v>0</v>
      </c>
      <c r="H134" s="20">
        <f t="shared" si="34"/>
        <v>0</v>
      </c>
      <c r="I134" s="20">
        <f t="shared" si="34"/>
        <v>0</v>
      </c>
      <c r="J134" s="20">
        <f t="shared" si="34"/>
        <v>0</v>
      </c>
      <c r="K134" s="20">
        <f t="shared" si="34"/>
        <v>0</v>
      </c>
      <c r="L134" s="20">
        <f t="shared" si="34"/>
        <v>0</v>
      </c>
      <c r="M134" s="20">
        <f t="shared" si="34"/>
        <v>0</v>
      </c>
      <c r="N134" s="20">
        <f t="shared" si="34"/>
        <v>0</v>
      </c>
      <c r="O134" s="20">
        <f t="shared" si="34"/>
        <v>0</v>
      </c>
      <c r="P134" s="20">
        <f t="shared" si="34"/>
        <v>0</v>
      </c>
      <c r="Q134" s="20">
        <f t="shared" si="34"/>
        <v>0</v>
      </c>
      <c r="R134" s="20">
        <f t="shared" si="34"/>
        <v>0</v>
      </c>
      <c r="S134" s="20">
        <f t="shared" si="34"/>
        <v>0</v>
      </c>
      <c r="T134" s="20">
        <f t="shared" si="34"/>
        <v>0</v>
      </c>
      <c r="U134" s="20">
        <f t="shared" si="34"/>
        <v>0</v>
      </c>
      <c r="V134" s="20">
        <f t="shared" si="34"/>
        <v>0</v>
      </c>
      <c r="W134" s="20">
        <f t="shared" si="34"/>
        <v>0</v>
      </c>
      <c r="X134" s="20">
        <f t="shared" si="34"/>
        <v>652</v>
      </c>
    </row>
    <row r="135" spans="1:24" s="26" customFormat="1" ht="31.5" outlineLevel="6">
      <c r="A135" s="5" t="s">
        <v>94</v>
      </c>
      <c r="B135" s="6" t="s">
        <v>71</v>
      </c>
      <c r="C135" s="6" t="s">
        <v>281</v>
      </c>
      <c r="D135" s="6" t="s">
        <v>93</v>
      </c>
      <c r="E135" s="6"/>
      <c r="F135" s="7">
        <f>F136+F137</f>
        <v>620.7</v>
      </c>
      <c r="G135" s="7">
        <f aca="true" t="shared" si="35" ref="G135:X135">G136+G137</f>
        <v>0</v>
      </c>
      <c r="H135" s="7">
        <f t="shared" si="35"/>
        <v>0</v>
      </c>
      <c r="I135" s="7">
        <f t="shared" si="35"/>
        <v>0</v>
      </c>
      <c r="J135" s="7">
        <f t="shared" si="35"/>
        <v>0</v>
      </c>
      <c r="K135" s="7">
        <f t="shared" si="35"/>
        <v>0</v>
      </c>
      <c r="L135" s="7">
        <f t="shared" si="35"/>
        <v>0</v>
      </c>
      <c r="M135" s="7">
        <f t="shared" si="35"/>
        <v>0</v>
      </c>
      <c r="N135" s="7">
        <f t="shared" si="35"/>
        <v>0</v>
      </c>
      <c r="O135" s="7">
        <f t="shared" si="35"/>
        <v>0</v>
      </c>
      <c r="P135" s="7">
        <f t="shared" si="35"/>
        <v>0</v>
      </c>
      <c r="Q135" s="7">
        <f t="shared" si="35"/>
        <v>0</v>
      </c>
      <c r="R135" s="7">
        <f t="shared" si="35"/>
        <v>0</v>
      </c>
      <c r="S135" s="7">
        <f t="shared" si="35"/>
        <v>0</v>
      </c>
      <c r="T135" s="7">
        <f t="shared" si="35"/>
        <v>0</v>
      </c>
      <c r="U135" s="7">
        <f t="shared" si="35"/>
        <v>0</v>
      </c>
      <c r="V135" s="7">
        <f t="shared" si="35"/>
        <v>0</v>
      </c>
      <c r="W135" s="7">
        <f t="shared" si="35"/>
        <v>0</v>
      </c>
      <c r="X135" s="7">
        <f t="shared" si="35"/>
        <v>620.7</v>
      </c>
    </row>
    <row r="136" spans="1:24" s="26" customFormat="1" ht="31.5" outlineLevel="6">
      <c r="A136" s="48" t="s">
        <v>259</v>
      </c>
      <c r="B136" s="49" t="s">
        <v>71</v>
      </c>
      <c r="C136" s="49" t="s">
        <v>281</v>
      </c>
      <c r="D136" s="49" t="s">
        <v>91</v>
      </c>
      <c r="E136" s="53"/>
      <c r="F136" s="50">
        <v>476.7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X136" s="50">
        <v>476.7</v>
      </c>
    </row>
    <row r="137" spans="1:24" s="26" customFormat="1" ht="47.25" outlineLevel="6">
      <c r="A137" s="48" t="s">
        <v>260</v>
      </c>
      <c r="B137" s="49" t="s">
        <v>71</v>
      </c>
      <c r="C137" s="49" t="s">
        <v>281</v>
      </c>
      <c r="D137" s="49" t="s">
        <v>261</v>
      </c>
      <c r="E137" s="53"/>
      <c r="F137" s="50">
        <v>144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X137" s="50">
        <v>144</v>
      </c>
    </row>
    <row r="138" spans="1:24" s="26" customFormat="1" ht="31.5" outlineLevel="6">
      <c r="A138" s="5" t="s">
        <v>95</v>
      </c>
      <c r="B138" s="6" t="s">
        <v>71</v>
      </c>
      <c r="C138" s="6" t="s">
        <v>281</v>
      </c>
      <c r="D138" s="6" t="s">
        <v>96</v>
      </c>
      <c r="E138" s="46"/>
      <c r="F138" s="7">
        <f>F139</f>
        <v>31.3</v>
      </c>
      <c r="G138" s="7">
        <f aca="true" t="shared" si="36" ref="G138:X138">G139</f>
        <v>0</v>
      </c>
      <c r="H138" s="7">
        <f t="shared" si="36"/>
        <v>0</v>
      </c>
      <c r="I138" s="7">
        <f t="shared" si="36"/>
        <v>0</v>
      </c>
      <c r="J138" s="7">
        <f t="shared" si="36"/>
        <v>0</v>
      </c>
      <c r="K138" s="7">
        <f t="shared" si="36"/>
        <v>0</v>
      </c>
      <c r="L138" s="7">
        <f t="shared" si="36"/>
        <v>0</v>
      </c>
      <c r="M138" s="7">
        <f t="shared" si="36"/>
        <v>0</v>
      </c>
      <c r="N138" s="7">
        <f t="shared" si="36"/>
        <v>0</v>
      </c>
      <c r="O138" s="7">
        <f t="shared" si="36"/>
        <v>0</v>
      </c>
      <c r="P138" s="7">
        <f t="shared" si="36"/>
        <v>0</v>
      </c>
      <c r="Q138" s="7">
        <f t="shared" si="36"/>
        <v>0</v>
      </c>
      <c r="R138" s="7">
        <f t="shared" si="36"/>
        <v>0</v>
      </c>
      <c r="S138" s="7">
        <f t="shared" si="36"/>
        <v>0</v>
      </c>
      <c r="T138" s="7">
        <f t="shared" si="36"/>
        <v>0</v>
      </c>
      <c r="U138" s="7">
        <f t="shared" si="36"/>
        <v>0</v>
      </c>
      <c r="V138" s="7">
        <f t="shared" si="36"/>
        <v>0</v>
      </c>
      <c r="W138" s="7">
        <f t="shared" si="36"/>
        <v>0</v>
      </c>
      <c r="X138" s="7">
        <f t="shared" si="36"/>
        <v>31.3</v>
      </c>
    </row>
    <row r="139" spans="1:24" s="26" customFormat="1" ht="31.5" outlineLevel="6">
      <c r="A139" s="48" t="s">
        <v>99</v>
      </c>
      <c r="B139" s="49" t="s">
        <v>71</v>
      </c>
      <c r="C139" s="49" t="s">
        <v>281</v>
      </c>
      <c r="D139" s="49" t="s">
        <v>100</v>
      </c>
      <c r="E139" s="53"/>
      <c r="F139" s="50">
        <v>31.3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X139" s="50">
        <v>31.3</v>
      </c>
    </row>
    <row r="140" spans="1:24" s="26" customFormat="1" ht="15.75" outlineLevel="6">
      <c r="A140" s="14" t="s">
        <v>147</v>
      </c>
      <c r="B140" s="12" t="s">
        <v>71</v>
      </c>
      <c r="C140" s="12"/>
      <c r="D140" s="12" t="s">
        <v>5</v>
      </c>
      <c r="E140" s="12"/>
      <c r="F140" s="13">
        <f>F148+F155+F141+F162</f>
        <v>5921</v>
      </c>
      <c r="G140" s="13">
        <f aca="true" t="shared" si="37" ref="G140:X140">G148+G155+G141+G162</f>
        <v>5</v>
      </c>
      <c r="H140" s="13">
        <f t="shared" si="37"/>
        <v>6</v>
      </c>
      <c r="I140" s="13">
        <f t="shared" si="37"/>
        <v>7</v>
      </c>
      <c r="J140" s="13">
        <f t="shared" si="37"/>
        <v>8</v>
      </c>
      <c r="K140" s="13">
        <f t="shared" si="37"/>
        <v>9</v>
      </c>
      <c r="L140" s="13">
        <f t="shared" si="37"/>
        <v>10</v>
      </c>
      <c r="M140" s="13">
        <f t="shared" si="37"/>
        <v>11</v>
      </c>
      <c r="N140" s="13">
        <f t="shared" si="37"/>
        <v>12</v>
      </c>
      <c r="O140" s="13">
        <f t="shared" si="37"/>
        <v>13</v>
      </c>
      <c r="P140" s="13">
        <f t="shared" si="37"/>
        <v>14</v>
      </c>
      <c r="Q140" s="13">
        <f t="shared" si="37"/>
        <v>15</v>
      </c>
      <c r="R140" s="13">
        <f t="shared" si="37"/>
        <v>16</v>
      </c>
      <c r="S140" s="13">
        <f t="shared" si="37"/>
        <v>17</v>
      </c>
      <c r="T140" s="13">
        <f t="shared" si="37"/>
        <v>18</v>
      </c>
      <c r="U140" s="13">
        <f t="shared" si="37"/>
        <v>19</v>
      </c>
      <c r="V140" s="13">
        <f t="shared" si="37"/>
        <v>20</v>
      </c>
      <c r="W140" s="13">
        <f t="shared" si="37"/>
        <v>21</v>
      </c>
      <c r="X140" s="13">
        <f t="shared" si="37"/>
        <v>5707</v>
      </c>
    </row>
    <row r="141" spans="1:24" s="26" customFormat="1" ht="31.5" outlineLevel="6">
      <c r="A141" s="65" t="s">
        <v>228</v>
      </c>
      <c r="B141" s="63" t="s">
        <v>71</v>
      </c>
      <c r="C141" s="63" t="s">
        <v>282</v>
      </c>
      <c r="D141" s="63" t="s">
        <v>5</v>
      </c>
      <c r="E141" s="63"/>
      <c r="F141" s="64">
        <f>F142+F145</f>
        <v>120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X141" s="64">
        <f>X142+X145</f>
        <v>0</v>
      </c>
    </row>
    <row r="142" spans="1:24" s="26" customFormat="1" ht="33.75" customHeight="1" outlineLevel="6">
      <c r="A142" s="5" t="s">
        <v>197</v>
      </c>
      <c r="B142" s="6" t="s">
        <v>71</v>
      </c>
      <c r="C142" s="6" t="s">
        <v>283</v>
      </c>
      <c r="D142" s="6" t="s">
        <v>5</v>
      </c>
      <c r="E142" s="12"/>
      <c r="F142" s="7">
        <f>F143</f>
        <v>100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X142" s="7">
        <f>X143</f>
        <v>0</v>
      </c>
    </row>
    <row r="143" spans="1:24" s="26" customFormat="1" ht="31.5" outlineLevel="6">
      <c r="A143" s="48" t="s">
        <v>95</v>
      </c>
      <c r="B143" s="49" t="s">
        <v>71</v>
      </c>
      <c r="C143" s="49" t="s">
        <v>283</v>
      </c>
      <c r="D143" s="49" t="s">
        <v>96</v>
      </c>
      <c r="E143" s="12"/>
      <c r="F143" s="50">
        <f>F144</f>
        <v>100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X143" s="50">
        <f>X144</f>
        <v>0</v>
      </c>
    </row>
    <row r="144" spans="1:24" s="26" customFormat="1" ht="31.5" outlineLevel="6">
      <c r="A144" s="48" t="s">
        <v>99</v>
      </c>
      <c r="B144" s="49" t="s">
        <v>71</v>
      </c>
      <c r="C144" s="49" t="s">
        <v>283</v>
      </c>
      <c r="D144" s="49" t="s">
        <v>100</v>
      </c>
      <c r="E144" s="12"/>
      <c r="F144" s="50">
        <v>100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X144" s="50">
        <v>0</v>
      </c>
    </row>
    <row r="145" spans="1:24" s="26" customFormat="1" ht="31.5" outlineLevel="6">
      <c r="A145" s="5" t="s">
        <v>198</v>
      </c>
      <c r="B145" s="6" t="s">
        <v>71</v>
      </c>
      <c r="C145" s="6" t="s">
        <v>284</v>
      </c>
      <c r="D145" s="6" t="s">
        <v>5</v>
      </c>
      <c r="E145" s="12"/>
      <c r="F145" s="7">
        <f>F146</f>
        <v>20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X145" s="7">
        <f>X146</f>
        <v>0</v>
      </c>
    </row>
    <row r="146" spans="1:24" s="26" customFormat="1" ht="31.5" outlineLevel="6">
      <c r="A146" s="48" t="s">
        <v>95</v>
      </c>
      <c r="B146" s="49" t="s">
        <v>71</v>
      </c>
      <c r="C146" s="49" t="s">
        <v>284</v>
      </c>
      <c r="D146" s="49" t="s">
        <v>96</v>
      </c>
      <c r="E146" s="12"/>
      <c r="F146" s="50">
        <f>F147</f>
        <v>20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X146" s="50">
        <f>X147</f>
        <v>0</v>
      </c>
    </row>
    <row r="147" spans="1:24" s="26" customFormat="1" ht="31.5" outlineLevel="6">
      <c r="A147" s="48" t="s">
        <v>99</v>
      </c>
      <c r="B147" s="49" t="s">
        <v>71</v>
      </c>
      <c r="C147" s="49" t="s">
        <v>284</v>
      </c>
      <c r="D147" s="49" t="s">
        <v>100</v>
      </c>
      <c r="E147" s="12"/>
      <c r="F147" s="50">
        <v>20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X147" s="50">
        <v>0</v>
      </c>
    </row>
    <row r="148" spans="1:24" s="26" customFormat="1" ht="15.75" outlineLevel="6">
      <c r="A148" s="51" t="s">
        <v>229</v>
      </c>
      <c r="B148" s="19" t="s">
        <v>71</v>
      </c>
      <c r="C148" s="19" t="s">
        <v>285</v>
      </c>
      <c r="D148" s="19" t="s">
        <v>5</v>
      </c>
      <c r="E148" s="19"/>
      <c r="F148" s="20">
        <f>F149+F152</f>
        <v>80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X148" s="20">
        <f>X149+X152</f>
        <v>0</v>
      </c>
    </row>
    <row r="149" spans="1:24" s="26" customFormat="1" ht="31.5" outlineLevel="6">
      <c r="A149" s="5" t="s">
        <v>148</v>
      </c>
      <c r="B149" s="6" t="s">
        <v>71</v>
      </c>
      <c r="C149" s="6" t="s">
        <v>286</v>
      </c>
      <c r="D149" s="6" t="s">
        <v>5</v>
      </c>
      <c r="E149" s="6"/>
      <c r="F149" s="7">
        <f>F150</f>
        <v>40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X149" s="7">
        <f>X150</f>
        <v>0</v>
      </c>
    </row>
    <row r="150" spans="1:24" s="26" customFormat="1" ht="31.5" outlineLevel="6">
      <c r="A150" s="48" t="s">
        <v>95</v>
      </c>
      <c r="B150" s="49" t="s">
        <v>71</v>
      </c>
      <c r="C150" s="49" t="s">
        <v>286</v>
      </c>
      <c r="D150" s="49" t="s">
        <v>96</v>
      </c>
      <c r="E150" s="49"/>
      <c r="F150" s="50">
        <f>F151</f>
        <v>40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X150" s="50">
        <f>X151</f>
        <v>0</v>
      </c>
    </row>
    <row r="151" spans="1:24" s="26" customFormat="1" ht="31.5" outlineLevel="6">
      <c r="A151" s="48" t="s">
        <v>99</v>
      </c>
      <c r="B151" s="49" t="s">
        <v>71</v>
      </c>
      <c r="C151" s="49" t="s">
        <v>286</v>
      </c>
      <c r="D151" s="49" t="s">
        <v>100</v>
      </c>
      <c r="E151" s="49"/>
      <c r="F151" s="50">
        <v>40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X151" s="50">
        <v>0</v>
      </c>
    </row>
    <row r="152" spans="1:24" s="26" customFormat="1" ht="31.5" outlineLevel="6">
      <c r="A152" s="5" t="s">
        <v>149</v>
      </c>
      <c r="B152" s="6" t="s">
        <v>71</v>
      </c>
      <c r="C152" s="6" t="s">
        <v>287</v>
      </c>
      <c r="D152" s="6" t="s">
        <v>5</v>
      </c>
      <c r="E152" s="6"/>
      <c r="F152" s="7">
        <f>F153</f>
        <v>40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X152" s="7">
        <f>X153</f>
        <v>0</v>
      </c>
    </row>
    <row r="153" spans="1:24" s="26" customFormat="1" ht="31.5" outlineLevel="6">
      <c r="A153" s="48" t="s">
        <v>95</v>
      </c>
      <c r="B153" s="49" t="s">
        <v>71</v>
      </c>
      <c r="C153" s="49" t="s">
        <v>287</v>
      </c>
      <c r="D153" s="49" t="s">
        <v>96</v>
      </c>
      <c r="E153" s="49"/>
      <c r="F153" s="50">
        <f>F154</f>
        <v>40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X153" s="50">
        <f>X154</f>
        <v>0</v>
      </c>
    </row>
    <row r="154" spans="1:24" s="26" customFormat="1" ht="31.5" outlineLevel="6">
      <c r="A154" s="48" t="s">
        <v>99</v>
      </c>
      <c r="B154" s="49" t="s">
        <v>71</v>
      </c>
      <c r="C154" s="49" t="s">
        <v>287</v>
      </c>
      <c r="D154" s="49" t="s">
        <v>100</v>
      </c>
      <c r="E154" s="49"/>
      <c r="F154" s="50">
        <v>40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X154" s="50">
        <v>0</v>
      </c>
    </row>
    <row r="155" spans="1:24" s="26" customFormat="1" ht="31.5" outlineLevel="6">
      <c r="A155" s="51" t="s">
        <v>230</v>
      </c>
      <c r="B155" s="19" t="s">
        <v>71</v>
      </c>
      <c r="C155" s="19" t="s">
        <v>288</v>
      </c>
      <c r="D155" s="19" t="s">
        <v>5</v>
      </c>
      <c r="E155" s="19"/>
      <c r="F155" s="20">
        <f>F156+F159</f>
        <v>14</v>
      </c>
      <c r="G155" s="20">
        <f aca="true" t="shared" si="38" ref="G155:X155">G156+G159</f>
        <v>5</v>
      </c>
      <c r="H155" s="20">
        <f t="shared" si="38"/>
        <v>6</v>
      </c>
      <c r="I155" s="20">
        <f t="shared" si="38"/>
        <v>7</v>
      </c>
      <c r="J155" s="20">
        <f t="shared" si="38"/>
        <v>8</v>
      </c>
      <c r="K155" s="20">
        <f t="shared" si="38"/>
        <v>9</v>
      </c>
      <c r="L155" s="20">
        <f t="shared" si="38"/>
        <v>10</v>
      </c>
      <c r="M155" s="20">
        <f t="shared" si="38"/>
        <v>11</v>
      </c>
      <c r="N155" s="20">
        <f t="shared" si="38"/>
        <v>12</v>
      </c>
      <c r="O155" s="20">
        <f t="shared" si="38"/>
        <v>13</v>
      </c>
      <c r="P155" s="20">
        <f t="shared" si="38"/>
        <v>14</v>
      </c>
      <c r="Q155" s="20">
        <f t="shared" si="38"/>
        <v>15</v>
      </c>
      <c r="R155" s="20">
        <f t="shared" si="38"/>
        <v>16</v>
      </c>
      <c r="S155" s="20">
        <f t="shared" si="38"/>
        <v>17</v>
      </c>
      <c r="T155" s="20">
        <f t="shared" si="38"/>
        <v>18</v>
      </c>
      <c r="U155" s="20">
        <f t="shared" si="38"/>
        <v>19</v>
      </c>
      <c r="V155" s="20">
        <f t="shared" si="38"/>
        <v>20</v>
      </c>
      <c r="W155" s="20">
        <f t="shared" si="38"/>
        <v>21</v>
      </c>
      <c r="X155" s="20">
        <f t="shared" si="38"/>
        <v>0</v>
      </c>
    </row>
    <row r="156" spans="1:24" s="26" customFormat="1" ht="47.25" outlineLevel="6">
      <c r="A156" s="5" t="s">
        <v>150</v>
      </c>
      <c r="B156" s="6" t="s">
        <v>71</v>
      </c>
      <c r="C156" s="6" t="s">
        <v>289</v>
      </c>
      <c r="D156" s="6" t="s">
        <v>5</v>
      </c>
      <c r="E156" s="6"/>
      <c r="F156" s="7">
        <f>F157</f>
        <v>10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X156" s="7">
        <f>X157</f>
        <v>0</v>
      </c>
    </row>
    <row r="157" spans="1:24" s="26" customFormat="1" ht="31.5" outlineLevel="6">
      <c r="A157" s="48" t="s">
        <v>95</v>
      </c>
      <c r="B157" s="49" t="s">
        <v>71</v>
      </c>
      <c r="C157" s="49" t="s">
        <v>289</v>
      </c>
      <c r="D157" s="49" t="s">
        <v>96</v>
      </c>
      <c r="E157" s="49"/>
      <c r="F157" s="50">
        <f>F158</f>
        <v>10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X157" s="50">
        <f>X158</f>
        <v>0</v>
      </c>
    </row>
    <row r="158" spans="1:24" s="26" customFormat="1" ht="31.5" outlineLevel="6">
      <c r="A158" s="48" t="s">
        <v>99</v>
      </c>
      <c r="B158" s="49" t="s">
        <v>71</v>
      </c>
      <c r="C158" s="49" t="s">
        <v>289</v>
      </c>
      <c r="D158" s="49" t="s">
        <v>100</v>
      </c>
      <c r="E158" s="49"/>
      <c r="F158" s="50">
        <v>10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X158" s="50">
        <v>0</v>
      </c>
    </row>
    <row r="159" spans="1:24" s="26" customFormat="1" ht="47.25" outlineLevel="6">
      <c r="A159" s="5" t="s">
        <v>384</v>
      </c>
      <c r="B159" s="6" t="s">
        <v>71</v>
      </c>
      <c r="C159" s="6" t="s">
        <v>385</v>
      </c>
      <c r="D159" s="6" t="s">
        <v>5</v>
      </c>
      <c r="E159" s="6"/>
      <c r="F159" s="7">
        <f>F160</f>
        <v>4</v>
      </c>
      <c r="G159" s="7">
        <f aca="true" t="shared" si="39" ref="G159:X160">G160</f>
        <v>5</v>
      </c>
      <c r="H159" s="7">
        <f t="shared" si="39"/>
        <v>6</v>
      </c>
      <c r="I159" s="7">
        <f t="shared" si="39"/>
        <v>7</v>
      </c>
      <c r="J159" s="7">
        <f t="shared" si="39"/>
        <v>8</v>
      </c>
      <c r="K159" s="7">
        <f t="shared" si="39"/>
        <v>9</v>
      </c>
      <c r="L159" s="7">
        <f t="shared" si="39"/>
        <v>10</v>
      </c>
      <c r="M159" s="7">
        <f t="shared" si="39"/>
        <v>11</v>
      </c>
      <c r="N159" s="7">
        <f t="shared" si="39"/>
        <v>12</v>
      </c>
      <c r="O159" s="7">
        <f t="shared" si="39"/>
        <v>13</v>
      </c>
      <c r="P159" s="7">
        <f t="shared" si="39"/>
        <v>14</v>
      </c>
      <c r="Q159" s="7">
        <f t="shared" si="39"/>
        <v>15</v>
      </c>
      <c r="R159" s="7">
        <f t="shared" si="39"/>
        <v>16</v>
      </c>
      <c r="S159" s="7">
        <f t="shared" si="39"/>
        <v>17</v>
      </c>
      <c r="T159" s="7">
        <f t="shared" si="39"/>
        <v>18</v>
      </c>
      <c r="U159" s="7">
        <f t="shared" si="39"/>
        <v>19</v>
      </c>
      <c r="V159" s="7">
        <f t="shared" si="39"/>
        <v>20</v>
      </c>
      <c r="W159" s="7">
        <f t="shared" si="39"/>
        <v>21</v>
      </c>
      <c r="X159" s="7">
        <f t="shared" si="39"/>
        <v>0</v>
      </c>
    </row>
    <row r="160" spans="1:24" s="26" customFormat="1" ht="31.5" outlineLevel="6">
      <c r="A160" s="48" t="s">
        <v>95</v>
      </c>
      <c r="B160" s="49" t="s">
        <v>71</v>
      </c>
      <c r="C160" s="49" t="s">
        <v>385</v>
      </c>
      <c r="D160" s="49" t="s">
        <v>96</v>
      </c>
      <c r="E160" s="49"/>
      <c r="F160" s="50">
        <f>F161</f>
        <v>4</v>
      </c>
      <c r="G160" s="50">
        <f t="shared" si="39"/>
        <v>5</v>
      </c>
      <c r="H160" s="50">
        <f t="shared" si="39"/>
        <v>6</v>
      </c>
      <c r="I160" s="50">
        <f t="shared" si="39"/>
        <v>7</v>
      </c>
      <c r="J160" s="50">
        <f t="shared" si="39"/>
        <v>8</v>
      </c>
      <c r="K160" s="50">
        <f t="shared" si="39"/>
        <v>9</v>
      </c>
      <c r="L160" s="50">
        <f t="shared" si="39"/>
        <v>10</v>
      </c>
      <c r="M160" s="50">
        <f t="shared" si="39"/>
        <v>11</v>
      </c>
      <c r="N160" s="50">
        <f t="shared" si="39"/>
        <v>12</v>
      </c>
      <c r="O160" s="50">
        <f t="shared" si="39"/>
        <v>13</v>
      </c>
      <c r="P160" s="50">
        <f t="shared" si="39"/>
        <v>14</v>
      </c>
      <c r="Q160" s="50">
        <f t="shared" si="39"/>
        <v>15</v>
      </c>
      <c r="R160" s="50">
        <f t="shared" si="39"/>
        <v>16</v>
      </c>
      <c r="S160" s="50">
        <f t="shared" si="39"/>
        <v>17</v>
      </c>
      <c r="T160" s="50">
        <f t="shared" si="39"/>
        <v>18</v>
      </c>
      <c r="U160" s="50">
        <f t="shared" si="39"/>
        <v>19</v>
      </c>
      <c r="V160" s="50">
        <f t="shared" si="39"/>
        <v>20</v>
      </c>
      <c r="W160" s="50">
        <f t="shared" si="39"/>
        <v>21</v>
      </c>
      <c r="X160" s="50">
        <f t="shared" si="39"/>
        <v>0</v>
      </c>
    </row>
    <row r="161" spans="1:24" s="26" customFormat="1" ht="31.5" outlineLevel="6">
      <c r="A161" s="48" t="s">
        <v>99</v>
      </c>
      <c r="B161" s="49" t="s">
        <v>71</v>
      </c>
      <c r="C161" s="49" t="s">
        <v>385</v>
      </c>
      <c r="D161" s="49" t="s">
        <v>100</v>
      </c>
      <c r="E161" s="49"/>
      <c r="F161" s="50">
        <v>4</v>
      </c>
      <c r="G161" s="50">
        <v>5</v>
      </c>
      <c r="H161" s="50">
        <v>6</v>
      </c>
      <c r="I161" s="50">
        <v>7</v>
      </c>
      <c r="J161" s="50">
        <v>8</v>
      </c>
      <c r="K161" s="50">
        <v>9</v>
      </c>
      <c r="L161" s="50">
        <v>10</v>
      </c>
      <c r="M161" s="50">
        <v>11</v>
      </c>
      <c r="N161" s="50">
        <v>12</v>
      </c>
      <c r="O161" s="50">
        <v>13</v>
      </c>
      <c r="P161" s="50">
        <v>14</v>
      </c>
      <c r="Q161" s="50">
        <v>15</v>
      </c>
      <c r="R161" s="50">
        <v>16</v>
      </c>
      <c r="S161" s="50">
        <v>17</v>
      </c>
      <c r="T161" s="50">
        <v>18</v>
      </c>
      <c r="U161" s="50">
        <v>19</v>
      </c>
      <c r="V161" s="50">
        <v>20</v>
      </c>
      <c r="W161" s="50">
        <v>21</v>
      </c>
      <c r="X161" s="50">
        <v>0</v>
      </c>
    </row>
    <row r="162" spans="1:24" s="26" customFormat="1" ht="37.5" customHeight="1" outlineLevel="6">
      <c r="A162" s="51" t="s">
        <v>372</v>
      </c>
      <c r="B162" s="19" t="s">
        <v>71</v>
      </c>
      <c r="C162" s="19" t="s">
        <v>375</v>
      </c>
      <c r="D162" s="19" t="s">
        <v>5</v>
      </c>
      <c r="E162" s="19"/>
      <c r="F162" s="85">
        <f>F163+F165</f>
        <v>5707</v>
      </c>
      <c r="G162" s="85">
        <f aca="true" t="shared" si="40" ref="G162:X162">G163+G165</f>
        <v>0</v>
      </c>
      <c r="H162" s="85">
        <f t="shared" si="40"/>
        <v>0</v>
      </c>
      <c r="I162" s="85">
        <f t="shared" si="40"/>
        <v>0</v>
      </c>
      <c r="J162" s="85">
        <f t="shared" si="40"/>
        <v>0</v>
      </c>
      <c r="K162" s="85">
        <f t="shared" si="40"/>
        <v>0</v>
      </c>
      <c r="L162" s="85">
        <f t="shared" si="40"/>
        <v>0</v>
      </c>
      <c r="M162" s="85">
        <f t="shared" si="40"/>
        <v>0</v>
      </c>
      <c r="N162" s="85">
        <f t="shared" si="40"/>
        <v>0</v>
      </c>
      <c r="O162" s="85">
        <f t="shared" si="40"/>
        <v>0</v>
      </c>
      <c r="P162" s="85">
        <f t="shared" si="40"/>
        <v>0</v>
      </c>
      <c r="Q162" s="85">
        <f t="shared" si="40"/>
        <v>0</v>
      </c>
      <c r="R162" s="85">
        <f t="shared" si="40"/>
        <v>0</v>
      </c>
      <c r="S162" s="85">
        <f t="shared" si="40"/>
        <v>0</v>
      </c>
      <c r="T162" s="85">
        <f t="shared" si="40"/>
        <v>0</v>
      </c>
      <c r="U162" s="85">
        <f t="shared" si="40"/>
        <v>0</v>
      </c>
      <c r="V162" s="85">
        <f t="shared" si="40"/>
        <v>0</v>
      </c>
      <c r="W162" s="85">
        <f t="shared" si="40"/>
        <v>0</v>
      </c>
      <c r="X162" s="85">
        <f t="shared" si="40"/>
        <v>5707</v>
      </c>
    </row>
    <row r="163" spans="1:24" s="26" customFormat="1" ht="15.75" outlineLevel="6">
      <c r="A163" s="5" t="s">
        <v>122</v>
      </c>
      <c r="B163" s="6" t="s">
        <v>71</v>
      </c>
      <c r="C163" s="6" t="s">
        <v>373</v>
      </c>
      <c r="D163" s="6" t="s">
        <v>123</v>
      </c>
      <c r="E163" s="6"/>
      <c r="F163" s="86">
        <f>F164</f>
        <v>5707</v>
      </c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X163" s="86">
        <f>X164</f>
        <v>5707</v>
      </c>
    </row>
    <row r="164" spans="1:24" s="26" customFormat="1" ht="47.25" outlineLevel="6">
      <c r="A164" s="57" t="s">
        <v>205</v>
      </c>
      <c r="B164" s="49" t="s">
        <v>71</v>
      </c>
      <c r="C164" s="49" t="s">
        <v>373</v>
      </c>
      <c r="D164" s="49" t="s">
        <v>85</v>
      </c>
      <c r="E164" s="49"/>
      <c r="F164" s="87">
        <v>5707</v>
      </c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X164" s="87">
        <v>5707</v>
      </c>
    </row>
    <row r="165" spans="1:24" s="26" customFormat="1" ht="15.75" outlineLevel="6">
      <c r="A165" s="5" t="s">
        <v>122</v>
      </c>
      <c r="B165" s="6" t="s">
        <v>71</v>
      </c>
      <c r="C165" s="6" t="s">
        <v>374</v>
      </c>
      <c r="D165" s="6" t="s">
        <v>123</v>
      </c>
      <c r="E165" s="6"/>
      <c r="F165" s="86">
        <f aca="true" t="shared" si="41" ref="F165:W165">F166</f>
        <v>0</v>
      </c>
      <c r="G165" s="86">
        <f t="shared" si="41"/>
        <v>0</v>
      </c>
      <c r="H165" s="86">
        <f t="shared" si="41"/>
        <v>0</v>
      </c>
      <c r="I165" s="86">
        <f t="shared" si="41"/>
        <v>0</v>
      </c>
      <c r="J165" s="86">
        <f t="shared" si="41"/>
        <v>0</v>
      </c>
      <c r="K165" s="86">
        <f t="shared" si="41"/>
        <v>0</v>
      </c>
      <c r="L165" s="86">
        <f t="shared" si="41"/>
        <v>0</v>
      </c>
      <c r="M165" s="86">
        <f t="shared" si="41"/>
        <v>0</v>
      </c>
      <c r="N165" s="86">
        <f t="shared" si="41"/>
        <v>0</v>
      </c>
      <c r="O165" s="86">
        <f t="shared" si="41"/>
        <v>0</v>
      </c>
      <c r="P165" s="86">
        <f t="shared" si="41"/>
        <v>0</v>
      </c>
      <c r="Q165" s="86">
        <f t="shared" si="41"/>
        <v>0</v>
      </c>
      <c r="R165" s="86">
        <f t="shared" si="41"/>
        <v>0</v>
      </c>
      <c r="S165" s="86">
        <f t="shared" si="41"/>
        <v>0</v>
      </c>
      <c r="T165" s="86">
        <f t="shared" si="41"/>
        <v>0</v>
      </c>
      <c r="U165" s="86">
        <f t="shared" si="41"/>
        <v>0</v>
      </c>
      <c r="V165" s="86">
        <f t="shared" si="41"/>
        <v>0</v>
      </c>
      <c r="W165" s="86">
        <f t="shared" si="41"/>
        <v>0</v>
      </c>
      <c r="X165" s="86">
        <f>X166</f>
        <v>0</v>
      </c>
    </row>
    <row r="166" spans="1:24" s="26" customFormat="1" ht="47.25" outlineLevel="6">
      <c r="A166" s="48" t="s">
        <v>205</v>
      </c>
      <c r="B166" s="49" t="s">
        <v>71</v>
      </c>
      <c r="C166" s="49" t="s">
        <v>374</v>
      </c>
      <c r="D166" s="49" t="s">
        <v>85</v>
      </c>
      <c r="E166" s="49"/>
      <c r="F166" s="87">
        <v>0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X166" s="87">
        <v>0</v>
      </c>
    </row>
    <row r="167" spans="1:24" s="26" customFormat="1" ht="15.75" outlineLevel="6">
      <c r="A167" s="66" t="s">
        <v>151</v>
      </c>
      <c r="B167" s="32" t="s">
        <v>152</v>
      </c>
      <c r="C167" s="32" t="s">
        <v>266</v>
      </c>
      <c r="D167" s="32" t="s">
        <v>5</v>
      </c>
      <c r="E167" s="44"/>
      <c r="F167" s="67">
        <f>F168</f>
        <v>1624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X167" s="67">
        <f>X168</f>
        <v>1624</v>
      </c>
    </row>
    <row r="168" spans="1:25" ht="15.75" outlineLevel="6">
      <c r="A168" s="68" t="s">
        <v>83</v>
      </c>
      <c r="B168" s="9" t="s">
        <v>84</v>
      </c>
      <c r="C168" s="9" t="s">
        <v>266</v>
      </c>
      <c r="D168" s="9" t="s">
        <v>5</v>
      </c>
      <c r="E168" s="69" t="s">
        <v>5</v>
      </c>
      <c r="F168" s="70">
        <f>F169</f>
        <v>1624</v>
      </c>
      <c r="G168" s="33" t="e">
        <f>#REF!</f>
        <v>#REF!</v>
      </c>
      <c r="H168" s="33" t="e">
        <f>#REF!</f>
        <v>#REF!</v>
      </c>
      <c r="I168" s="33" t="e">
        <f>#REF!</f>
        <v>#REF!</v>
      </c>
      <c r="J168" s="33" t="e">
        <f>#REF!</f>
        <v>#REF!</v>
      </c>
      <c r="K168" s="33" t="e">
        <f>#REF!</f>
        <v>#REF!</v>
      </c>
      <c r="L168" s="33" t="e">
        <f>#REF!</f>
        <v>#REF!</v>
      </c>
      <c r="M168" s="33" t="e">
        <f>#REF!</f>
        <v>#REF!</v>
      </c>
      <c r="N168" s="33" t="e">
        <f>#REF!</f>
        <v>#REF!</v>
      </c>
      <c r="O168" s="33" t="e">
        <f>#REF!</f>
        <v>#REF!</v>
      </c>
      <c r="P168" s="33" t="e">
        <f>#REF!</f>
        <v>#REF!</v>
      </c>
      <c r="Q168" s="33" t="e">
        <f>#REF!</f>
        <v>#REF!</v>
      </c>
      <c r="R168" s="33" t="e">
        <f>#REF!</f>
        <v>#REF!</v>
      </c>
      <c r="S168" s="33" t="e">
        <f>#REF!</f>
        <v>#REF!</v>
      </c>
      <c r="T168" s="33" t="e">
        <f>#REF!</f>
        <v>#REF!</v>
      </c>
      <c r="U168" s="33" t="e">
        <f>#REF!</f>
        <v>#REF!</v>
      </c>
      <c r="V168" s="38" t="e">
        <f>#REF!</f>
        <v>#REF!</v>
      </c>
      <c r="W168" s="47"/>
      <c r="X168" s="70">
        <f>X169</f>
        <v>1624</v>
      </c>
      <c r="Y168" s="42"/>
    </row>
    <row r="169" spans="1:25" ht="31.5" outlineLevel="6">
      <c r="A169" s="22" t="s">
        <v>137</v>
      </c>
      <c r="B169" s="12" t="s">
        <v>84</v>
      </c>
      <c r="C169" s="12" t="s">
        <v>267</v>
      </c>
      <c r="D169" s="12" t="s">
        <v>5</v>
      </c>
      <c r="E169" s="45"/>
      <c r="F169" s="34">
        <f>F170</f>
        <v>1624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9"/>
      <c r="W169" s="43"/>
      <c r="X169" s="34">
        <f>X170</f>
        <v>1624</v>
      </c>
      <c r="Y169" s="42"/>
    </row>
    <row r="170" spans="1:25" ht="31.5" outlineLevel="6">
      <c r="A170" s="22" t="s">
        <v>139</v>
      </c>
      <c r="B170" s="12" t="s">
        <v>84</v>
      </c>
      <c r="C170" s="12" t="s">
        <v>268</v>
      </c>
      <c r="D170" s="12" t="s">
        <v>5</v>
      </c>
      <c r="E170" s="45"/>
      <c r="F170" s="34">
        <f>F171</f>
        <v>1624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9"/>
      <c r="W170" s="43"/>
      <c r="X170" s="34">
        <f>X171</f>
        <v>1624</v>
      </c>
      <c r="Y170" s="42"/>
    </row>
    <row r="171" spans="1:25" ht="31.5" outlineLevel="6">
      <c r="A171" s="54" t="s">
        <v>42</v>
      </c>
      <c r="B171" s="19" t="s">
        <v>84</v>
      </c>
      <c r="C171" s="19" t="s">
        <v>290</v>
      </c>
      <c r="D171" s="19" t="s">
        <v>5</v>
      </c>
      <c r="E171" s="55" t="s">
        <v>5</v>
      </c>
      <c r="F171" s="56">
        <f>F172</f>
        <v>1624</v>
      </c>
      <c r="G171" s="35">
        <f>G172</f>
        <v>1397.92</v>
      </c>
      <c r="H171" s="35">
        <f aca="true" t="shared" si="42" ref="H171:V171">H172</f>
        <v>0</v>
      </c>
      <c r="I171" s="35">
        <f t="shared" si="42"/>
        <v>0</v>
      </c>
      <c r="J171" s="35">
        <f t="shared" si="42"/>
        <v>0</v>
      </c>
      <c r="K171" s="35">
        <f t="shared" si="42"/>
        <v>0</v>
      </c>
      <c r="L171" s="35">
        <f t="shared" si="42"/>
        <v>0</v>
      </c>
      <c r="M171" s="35">
        <f t="shared" si="42"/>
        <v>0</v>
      </c>
      <c r="N171" s="35">
        <f t="shared" si="42"/>
        <v>0</v>
      </c>
      <c r="O171" s="35">
        <f t="shared" si="42"/>
        <v>0</v>
      </c>
      <c r="P171" s="35">
        <f t="shared" si="42"/>
        <v>0</v>
      </c>
      <c r="Q171" s="35">
        <f t="shared" si="42"/>
        <v>0</v>
      </c>
      <c r="R171" s="35">
        <f t="shared" si="42"/>
        <v>0</v>
      </c>
      <c r="S171" s="35">
        <f t="shared" si="42"/>
        <v>0</v>
      </c>
      <c r="T171" s="35">
        <f t="shared" si="42"/>
        <v>0</v>
      </c>
      <c r="U171" s="35">
        <f t="shared" si="42"/>
        <v>0</v>
      </c>
      <c r="V171" s="40">
        <f t="shared" si="42"/>
        <v>0</v>
      </c>
      <c r="W171" s="41"/>
      <c r="X171" s="56">
        <f>X172</f>
        <v>1624</v>
      </c>
      <c r="Y171" s="42"/>
    </row>
    <row r="172" spans="1:25" ht="15.75" outlineLevel="6">
      <c r="A172" s="25" t="s">
        <v>116</v>
      </c>
      <c r="B172" s="6" t="s">
        <v>84</v>
      </c>
      <c r="C172" s="6" t="s">
        <v>290</v>
      </c>
      <c r="D172" s="6" t="s">
        <v>117</v>
      </c>
      <c r="E172" s="46" t="s">
        <v>18</v>
      </c>
      <c r="F172" s="35">
        <v>1624</v>
      </c>
      <c r="G172" s="35">
        <v>1397.92</v>
      </c>
      <c r="H172" s="36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37"/>
      <c r="W172" s="41"/>
      <c r="X172" s="35">
        <v>1624</v>
      </c>
      <c r="Y172" s="42"/>
    </row>
    <row r="173" spans="1:24" s="26" customFormat="1" ht="32.25" customHeight="1" outlineLevel="6">
      <c r="A173" s="16" t="s">
        <v>59</v>
      </c>
      <c r="B173" s="17" t="s">
        <v>58</v>
      </c>
      <c r="C173" s="17" t="s">
        <v>266</v>
      </c>
      <c r="D173" s="17" t="s">
        <v>5</v>
      </c>
      <c r="E173" s="17"/>
      <c r="F173" s="18">
        <f aca="true" t="shared" si="43" ref="F173:F178">F174</f>
        <v>50</v>
      </c>
      <c r="G173" s="18">
        <f aca="true" t="shared" si="44" ref="G173:V173">G174</f>
        <v>0</v>
      </c>
      <c r="H173" s="18">
        <f t="shared" si="44"/>
        <v>0</v>
      </c>
      <c r="I173" s="18">
        <f t="shared" si="44"/>
        <v>0</v>
      </c>
      <c r="J173" s="18">
        <f t="shared" si="44"/>
        <v>0</v>
      </c>
      <c r="K173" s="18">
        <f t="shared" si="44"/>
        <v>0</v>
      </c>
      <c r="L173" s="18">
        <f t="shared" si="44"/>
        <v>0</v>
      </c>
      <c r="M173" s="18">
        <f t="shared" si="44"/>
        <v>0</v>
      </c>
      <c r="N173" s="18">
        <f t="shared" si="44"/>
        <v>0</v>
      </c>
      <c r="O173" s="18">
        <f t="shared" si="44"/>
        <v>0</v>
      </c>
      <c r="P173" s="18">
        <f t="shared" si="44"/>
        <v>0</v>
      </c>
      <c r="Q173" s="18">
        <f t="shared" si="44"/>
        <v>0</v>
      </c>
      <c r="R173" s="18">
        <f t="shared" si="44"/>
        <v>0</v>
      </c>
      <c r="S173" s="18">
        <f t="shared" si="44"/>
        <v>0</v>
      </c>
      <c r="T173" s="18">
        <f t="shared" si="44"/>
        <v>0</v>
      </c>
      <c r="U173" s="18">
        <f t="shared" si="44"/>
        <v>0</v>
      </c>
      <c r="V173" s="18">
        <f t="shared" si="44"/>
        <v>0</v>
      </c>
      <c r="X173" s="18">
        <f aca="true" t="shared" si="45" ref="X173:X178">X174</f>
        <v>50</v>
      </c>
    </row>
    <row r="174" spans="1:24" s="26" customFormat="1" ht="48" customHeight="1" outlineLevel="3">
      <c r="A174" s="8" t="s">
        <v>34</v>
      </c>
      <c r="B174" s="9" t="s">
        <v>10</v>
      </c>
      <c r="C174" s="9" t="s">
        <v>266</v>
      </c>
      <c r="D174" s="9" t="s">
        <v>5</v>
      </c>
      <c r="E174" s="9"/>
      <c r="F174" s="10">
        <f t="shared" si="43"/>
        <v>50</v>
      </c>
      <c r="G174" s="10">
        <f aca="true" t="shared" si="46" ref="G174:V174">G176</f>
        <v>0</v>
      </c>
      <c r="H174" s="10">
        <f t="shared" si="46"/>
        <v>0</v>
      </c>
      <c r="I174" s="10">
        <f t="shared" si="46"/>
        <v>0</v>
      </c>
      <c r="J174" s="10">
        <f t="shared" si="46"/>
        <v>0</v>
      </c>
      <c r="K174" s="10">
        <f t="shared" si="46"/>
        <v>0</v>
      </c>
      <c r="L174" s="10">
        <f t="shared" si="46"/>
        <v>0</v>
      </c>
      <c r="M174" s="10">
        <f t="shared" si="46"/>
        <v>0</v>
      </c>
      <c r="N174" s="10">
        <f t="shared" si="46"/>
        <v>0</v>
      </c>
      <c r="O174" s="10">
        <f t="shared" si="46"/>
        <v>0</v>
      </c>
      <c r="P174" s="10">
        <f t="shared" si="46"/>
        <v>0</v>
      </c>
      <c r="Q174" s="10">
        <f t="shared" si="46"/>
        <v>0</v>
      </c>
      <c r="R174" s="10">
        <f t="shared" si="46"/>
        <v>0</v>
      </c>
      <c r="S174" s="10">
        <f t="shared" si="46"/>
        <v>0</v>
      </c>
      <c r="T174" s="10">
        <f t="shared" si="46"/>
        <v>0</v>
      </c>
      <c r="U174" s="10">
        <f t="shared" si="46"/>
        <v>0</v>
      </c>
      <c r="V174" s="10">
        <f t="shared" si="46"/>
        <v>0</v>
      </c>
      <c r="X174" s="10">
        <f t="shared" si="45"/>
        <v>50</v>
      </c>
    </row>
    <row r="175" spans="1:24" s="26" customFormat="1" ht="34.5" customHeight="1" outlineLevel="3">
      <c r="A175" s="22" t="s">
        <v>137</v>
      </c>
      <c r="B175" s="9" t="s">
        <v>10</v>
      </c>
      <c r="C175" s="9" t="s">
        <v>267</v>
      </c>
      <c r="D175" s="9" t="s">
        <v>5</v>
      </c>
      <c r="E175" s="9"/>
      <c r="F175" s="10">
        <f t="shared" si="43"/>
        <v>50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X175" s="10">
        <f t="shared" si="45"/>
        <v>50</v>
      </c>
    </row>
    <row r="176" spans="1:24" s="26" customFormat="1" ht="30.75" customHeight="1" outlineLevel="3">
      <c r="A176" s="22" t="s">
        <v>139</v>
      </c>
      <c r="B176" s="12" t="s">
        <v>10</v>
      </c>
      <c r="C176" s="12" t="s">
        <v>268</v>
      </c>
      <c r="D176" s="12" t="s">
        <v>5</v>
      </c>
      <c r="E176" s="12"/>
      <c r="F176" s="13">
        <f t="shared" si="43"/>
        <v>50</v>
      </c>
      <c r="G176" s="13">
        <f aca="true" t="shared" si="47" ref="G176:V177">G177</f>
        <v>0</v>
      </c>
      <c r="H176" s="13">
        <f t="shared" si="47"/>
        <v>0</v>
      </c>
      <c r="I176" s="13">
        <f t="shared" si="47"/>
        <v>0</v>
      </c>
      <c r="J176" s="13">
        <f t="shared" si="47"/>
        <v>0</v>
      </c>
      <c r="K176" s="13">
        <f t="shared" si="47"/>
        <v>0</v>
      </c>
      <c r="L176" s="13">
        <f t="shared" si="47"/>
        <v>0</v>
      </c>
      <c r="M176" s="13">
        <f t="shared" si="47"/>
        <v>0</v>
      </c>
      <c r="N176" s="13">
        <f t="shared" si="47"/>
        <v>0</v>
      </c>
      <c r="O176" s="13">
        <f t="shared" si="47"/>
        <v>0</v>
      </c>
      <c r="P176" s="13">
        <f t="shared" si="47"/>
        <v>0</v>
      </c>
      <c r="Q176" s="13">
        <f t="shared" si="47"/>
        <v>0</v>
      </c>
      <c r="R176" s="13">
        <f t="shared" si="47"/>
        <v>0</v>
      </c>
      <c r="S176" s="13">
        <f t="shared" si="47"/>
        <v>0</v>
      </c>
      <c r="T176" s="13">
        <f t="shared" si="47"/>
        <v>0</v>
      </c>
      <c r="U176" s="13">
        <f t="shared" si="47"/>
        <v>0</v>
      </c>
      <c r="V176" s="13">
        <f t="shared" si="47"/>
        <v>0</v>
      </c>
      <c r="X176" s="13">
        <f t="shared" si="45"/>
        <v>50</v>
      </c>
    </row>
    <row r="177" spans="1:24" s="26" customFormat="1" ht="32.25" customHeight="1" outlineLevel="4">
      <c r="A177" s="51" t="s">
        <v>153</v>
      </c>
      <c r="B177" s="19" t="s">
        <v>10</v>
      </c>
      <c r="C177" s="19" t="s">
        <v>291</v>
      </c>
      <c r="D177" s="19" t="s">
        <v>5</v>
      </c>
      <c r="E177" s="19"/>
      <c r="F177" s="20">
        <f t="shared" si="43"/>
        <v>50</v>
      </c>
      <c r="G177" s="7">
        <f t="shared" si="47"/>
        <v>0</v>
      </c>
      <c r="H177" s="7">
        <f t="shared" si="47"/>
        <v>0</v>
      </c>
      <c r="I177" s="7">
        <f t="shared" si="47"/>
        <v>0</v>
      </c>
      <c r="J177" s="7">
        <f t="shared" si="47"/>
        <v>0</v>
      </c>
      <c r="K177" s="7">
        <f t="shared" si="47"/>
        <v>0</v>
      </c>
      <c r="L177" s="7">
        <f t="shared" si="47"/>
        <v>0</v>
      </c>
      <c r="M177" s="7">
        <f t="shared" si="47"/>
        <v>0</v>
      </c>
      <c r="N177" s="7">
        <f t="shared" si="47"/>
        <v>0</v>
      </c>
      <c r="O177" s="7">
        <f t="shared" si="47"/>
        <v>0</v>
      </c>
      <c r="P177" s="7">
        <f t="shared" si="47"/>
        <v>0</v>
      </c>
      <c r="Q177" s="7">
        <f t="shared" si="47"/>
        <v>0</v>
      </c>
      <c r="R177" s="7">
        <f t="shared" si="47"/>
        <v>0</v>
      </c>
      <c r="S177" s="7">
        <f t="shared" si="47"/>
        <v>0</v>
      </c>
      <c r="T177" s="7">
        <f t="shared" si="47"/>
        <v>0</v>
      </c>
      <c r="U177" s="7">
        <f t="shared" si="47"/>
        <v>0</v>
      </c>
      <c r="V177" s="7">
        <f t="shared" si="47"/>
        <v>0</v>
      </c>
      <c r="X177" s="20">
        <f t="shared" si="45"/>
        <v>50</v>
      </c>
    </row>
    <row r="178" spans="1:24" s="26" customFormat="1" ht="31.5" outlineLevel="5">
      <c r="A178" s="5" t="s">
        <v>95</v>
      </c>
      <c r="B178" s="6" t="s">
        <v>10</v>
      </c>
      <c r="C178" s="6" t="s">
        <v>291</v>
      </c>
      <c r="D178" s="6" t="s">
        <v>96</v>
      </c>
      <c r="E178" s="6"/>
      <c r="F178" s="7">
        <f t="shared" si="43"/>
        <v>50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X178" s="7">
        <f t="shared" si="45"/>
        <v>50</v>
      </c>
    </row>
    <row r="179" spans="1:24" s="26" customFormat="1" ht="31.5" outlineLevel="5">
      <c r="A179" s="48" t="s">
        <v>99</v>
      </c>
      <c r="B179" s="49" t="s">
        <v>10</v>
      </c>
      <c r="C179" s="49" t="s">
        <v>291</v>
      </c>
      <c r="D179" s="49" t="s">
        <v>100</v>
      </c>
      <c r="E179" s="49"/>
      <c r="F179" s="50">
        <v>50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X179" s="50">
        <v>50</v>
      </c>
    </row>
    <row r="180" spans="1:24" s="26" customFormat="1" ht="18.75" outlineLevel="6">
      <c r="A180" s="16" t="s">
        <v>57</v>
      </c>
      <c r="B180" s="17" t="s">
        <v>56</v>
      </c>
      <c r="C180" s="17" t="s">
        <v>266</v>
      </c>
      <c r="D180" s="17" t="s">
        <v>5</v>
      </c>
      <c r="E180" s="17"/>
      <c r="F180" s="82">
        <f>F187+F204+F181</f>
        <v>23829.28</v>
      </c>
      <c r="G180" s="18" t="e">
        <f aca="true" t="shared" si="48" ref="G180:V180">G187+G204</f>
        <v>#REF!</v>
      </c>
      <c r="H180" s="18" t="e">
        <f t="shared" si="48"/>
        <v>#REF!</v>
      </c>
      <c r="I180" s="18" t="e">
        <f t="shared" si="48"/>
        <v>#REF!</v>
      </c>
      <c r="J180" s="18" t="e">
        <f t="shared" si="48"/>
        <v>#REF!</v>
      </c>
      <c r="K180" s="18" t="e">
        <f t="shared" si="48"/>
        <v>#REF!</v>
      </c>
      <c r="L180" s="18" t="e">
        <f t="shared" si="48"/>
        <v>#REF!</v>
      </c>
      <c r="M180" s="18" t="e">
        <f t="shared" si="48"/>
        <v>#REF!</v>
      </c>
      <c r="N180" s="18" t="e">
        <f t="shared" si="48"/>
        <v>#REF!</v>
      </c>
      <c r="O180" s="18" t="e">
        <f t="shared" si="48"/>
        <v>#REF!</v>
      </c>
      <c r="P180" s="18" t="e">
        <f t="shared" si="48"/>
        <v>#REF!</v>
      </c>
      <c r="Q180" s="18" t="e">
        <f t="shared" si="48"/>
        <v>#REF!</v>
      </c>
      <c r="R180" s="18" t="e">
        <f t="shared" si="48"/>
        <v>#REF!</v>
      </c>
      <c r="S180" s="18" t="e">
        <f t="shared" si="48"/>
        <v>#REF!</v>
      </c>
      <c r="T180" s="18" t="e">
        <f t="shared" si="48"/>
        <v>#REF!</v>
      </c>
      <c r="U180" s="18" t="e">
        <f t="shared" si="48"/>
        <v>#REF!</v>
      </c>
      <c r="V180" s="18" t="e">
        <f t="shared" si="48"/>
        <v>#REF!</v>
      </c>
      <c r="X180" s="82">
        <f>X187+X204+X181</f>
        <v>21879.28</v>
      </c>
    </row>
    <row r="181" spans="1:24" s="26" customFormat="1" ht="18.75" outlineLevel="6">
      <c r="A181" s="71" t="s">
        <v>214</v>
      </c>
      <c r="B181" s="9" t="s">
        <v>216</v>
      </c>
      <c r="C181" s="9" t="s">
        <v>266</v>
      </c>
      <c r="D181" s="9" t="s">
        <v>5</v>
      </c>
      <c r="E181" s="9"/>
      <c r="F181" s="83">
        <f>F182</f>
        <v>379.28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X181" s="83">
        <f>X182</f>
        <v>379.28</v>
      </c>
    </row>
    <row r="182" spans="1:24" s="26" customFormat="1" ht="31.5" outlineLevel="6">
      <c r="A182" s="22" t="s">
        <v>137</v>
      </c>
      <c r="B182" s="9" t="s">
        <v>216</v>
      </c>
      <c r="C182" s="9" t="s">
        <v>267</v>
      </c>
      <c r="D182" s="9" t="s">
        <v>5</v>
      </c>
      <c r="E182" s="9"/>
      <c r="F182" s="83">
        <f>F183</f>
        <v>379.28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X182" s="83">
        <f>X183</f>
        <v>379.28</v>
      </c>
    </row>
    <row r="183" spans="1:24" s="26" customFormat="1" ht="31.5" outlineLevel="6">
      <c r="A183" s="22" t="s">
        <v>139</v>
      </c>
      <c r="B183" s="9" t="s">
        <v>216</v>
      </c>
      <c r="C183" s="9" t="s">
        <v>268</v>
      </c>
      <c r="D183" s="9" t="s">
        <v>5</v>
      </c>
      <c r="E183" s="9"/>
      <c r="F183" s="83">
        <f>F184</f>
        <v>379.28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X183" s="83">
        <f>X184</f>
        <v>379.28</v>
      </c>
    </row>
    <row r="184" spans="1:24" s="26" customFormat="1" ht="47.25" outlineLevel="6">
      <c r="A184" s="65" t="s">
        <v>215</v>
      </c>
      <c r="B184" s="19" t="s">
        <v>216</v>
      </c>
      <c r="C184" s="19" t="s">
        <v>292</v>
      </c>
      <c r="D184" s="19" t="s">
        <v>5</v>
      </c>
      <c r="E184" s="19"/>
      <c r="F184" s="85">
        <f>F185</f>
        <v>379.28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X184" s="85">
        <f>X185</f>
        <v>379.28</v>
      </c>
    </row>
    <row r="185" spans="1:24" s="26" customFormat="1" ht="31.5" outlineLevel="6">
      <c r="A185" s="5" t="s">
        <v>95</v>
      </c>
      <c r="B185" s="6" t="s">
        <v>216</v>
      </c>
      <c r="C185" s="6" t="s">
        <v>292</v>
      </c>
      <c r="D185" s="6" t="s">
        <v>96</v>
      </c>
      <c r="E185" s="6"/>
      <c r="F185" s="86">
        <f>F186</f>
        <v>379.28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X185" s="86">
        <f>X186</f>
        <v>379.28</v>
      </c>
    </row>
    <row r="186" spans="1:24" s="26" customFormat="1" ht="31.5" outlineLevel="6">
      <c r="A186" s="48" t="s">
        <v>99</v>
      </c>
      <c r="B186" s="49" t="s">
        <v>216</v>
      </c>
      <c r="C186" s="49" t="s">
        <v>292</v>
      </c>
      <c r="D186" s="49" t="s">
        <v>100</v>
      </c>
      <c r="E186" s="49"/>
      <c r="F186" s="87">
        <v>379.28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X186" s="87">
        <v>379.28</v>
      </c>
    </row>
    <row r="187" spans="1:24" s="26" customFormat="1" ht="15.75" outlineLevel="6">
      <c r="A187" s="22" t="s">
        <v>63</v>
      </c>
      <c r="B187" s="9" t="s">
        <v>62</v>
      </c>
      <c r="C187" s="9" t="s">
        <v>266</v>
      </c>
      <c r="D187" s="9" t="s">
        <v>5</v>
      </c>
      <c r="E187" s="9"/>
      <c r="F187" s="83">
        <f>F188+F200</f>
        <v>19950</v>
      </c>
      <c r="G187" s="10">
        <f aca="true" t="shared" si="49" ref="G187:V188">G188</f>
        <v>0</v>
      </c>
      <c r="H187" s="10">
        <f t="shared" si="49"/>
        <v>0</v>
      </c>
      <c r="I187" s="10">
        <f t="shared" si="49"/>
        <v>0</v>
      </c>
      <c r="J187" s="10">
        <f t="shared" si="49"/>
        <v>0</v>
      </c>
      <c r="K187" s="10">
        <f t="shared" si="49"/>
        <v>0</v>
      </c>
      <c r="L187" s="10">
        <f t="shared" si="49"/>
        <v>0</v>
      </c>
      <c r="M187" s="10">
        <f t="shared" si="49"/>
        <v>0</v>
      </c>
      <c r="N187" s="10">
        <f t="shared" si="49"/>
        <v>0</v>
      </c>
      <c r="O187" s="10">
        <f t="shared" si="49"/>
        <v>0</v>
      </c>
      <c r="P187" s="10">
        <f t="shared" si="49"/>
        <v>0</v>
      </c>
      <c r="Q187" s="10">
        <f t="shared" si="49"/>
        <v>0</v>
      </c>
      <c r="R187" s="10">
        <f t="shared" si="49"/>
        <v>0</v>
      </c>
      <c r="S187" s="10">
        <f t="shared" si="49"/>
        <v>0</v>
      </c>
      <c r="T187" s="10">
        <f t="shared" si="49"/>
        <v>0</v>
      </c>
      <c r="U187" s="10">
        <f t="shared" si="49"/>
        <v>0</v>
      </c>
      <c r="V187" s="10">
        <f t="shared" si="49"/>
        <v>0</v>
      </c>
      <c r="X187" s="83">
        <f>X188+X200</f>
        <v>21000</v>
      </c>
    </row>
    <row r="188" spans="1:24" s="26" customFormat="1" ht="31.5" outlineLevel="6">
      <c r="A188" s="8" t="s">
        <v>231</v>
      </c>
      <c r="B188" s="12" t="s">
        <v>62</v>
      </c>
      <c r="C188" s="12" t="s">
        <v>293</v>
      </c>
      <c r="D188" s="12" t="s">
        <v>5</v>
      </c>
      <c r="E188" s="12"/>
      <c r="F188" s="89">
        <f>F189+F197+F192+F195</f>
        <v>19950</v>
      </c>
      <c r="G188" s="13">
        <f t="shared" si="49"/>
        <v>0</v>
      </c>
      <c r="H188" s="13">
        <f t="shared" si="49"/>
        <v>0</v>
      </c>
      <c r="I188" s="13">
        <f t="shared" si="49"/>
        <v>0</v>
      </c>
      <c r="J188" s="13">
        <f t="shared" si="49"/>
        <v>0</v>
      </c>
      <c r="K188" s="13">
        <f t="shared" si="49"/>
        <v>0</v>
      </c>
      <c r="L188" s="13">
        <f t="shared" si="49"/>
        <v>0</v>
      </c>
      <c r="M188" s="13">
        <f t="shared" si="49"/>
        <v>0</v>
      </c>
      <c r="N188" s="13">
        <f t="shared" si="49"/>
        <v>0</v>
      </c>
      <c r="O188" s="13">
        <f t="shared" si="49"/>
        <v>0</v>
      </c>
      <c r="P188" s="13">
        <f t="shared" si="49"/>
        <v>0</v>
      </c>
      <c r="Q188" s="13">
        <f t="shared" si="49"/>
        <v>0</v>
      </c>
      <c r="R188" s="13">
        <f t="shared" si="49"/>
        <v>0</v>
      </c>
      <c r="S188" s="13">
        <f t="shared" si="49"/>
        <v>0</v>
      </c>
      <c r="T188" s="13">
        <f t="shared" si="49"/>
        <v>0</v>
      </c>
      <c r="U188" s="13">
        <f t="shared" si="49"/>
        <v>0</v>
      </c>
      <c r="V188" s="13">
        <f t="shared" si="49"/>
        <v>0</v>
      </c>
      <c r="X188" s="89">
        <f>X189+X197+X192+X195</f>
        <v>21000</v>
      </c>
    </row>
    <row r="189" spans="1:24" s="26" customFormat="1" ht="51.75" customHeight="1" outlineLevel="6">
      <c r="A189" s="51" t="s">
        <v>154</v>
      </c>
      <c r="B189" s="19" t="s">
        <v>62</v>
      </c>
      <c r="C189" s="19" t="s">
        <v>294</v>
      </c>
      <c r="D189" s="19" t="s">
        <v>5</v>
      </c>
      <c r="E189" s="19"/>
      <c r="F189" s="85">
        <f>F190</f>
        <v>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X189" s="85">
        <f>X190</f>
        <v>0</v>
      </c>
    </row>
    <row r="190" spans="1:24" s="26" customFormat="1" ht="31.5" outlineLevel="6">
      <c r="A190" s="5" t="s">
        <v>95</v>
      </c>
      <c r="B190" s="6" t="s">
        <v>62</v>
      </c>
      <c r="C190" s="6" t="s">
        <v>294</v>
      </c>
      <c r="D190" s="6" t="s">
        <v>96</v>
      </c>
      <c r="E190" s="6"/>
      <c r="F190" s="86">
        <f>F191</f>
        <v>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X190" s="86">
        <f>X191</f>
        <v>0</v>
      </c>
    </row>
    <row r="191" spans="1:24" s="26" customFormat="1" ht="31.5" outlineLevel="6">
      <c r="A191" s="48" t="s">
        <v>99</v>
      </c>
      <c r="B191" s="49" t="s">
        <v>62</v>
      </c>
      <c r="C191" s="49" t="s">
        <v>294</v>
      </c>
      <c r="D191" s="49" t="s">
        <v>100</v>
      </c>
      <c r="E191" s="49"/>
      <c r="F191" s="8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X191" s="87"/>
    </row>
    <row r="192" spans="1:24" s="26" customFormat="1" ht="49.5" customHeight="1" outlineLevel="6">
      <c r="A192" s="51" t="s">
        <v>223</v>
      </c>
      <c r="B192" s="19" t="s">
        <v>62</v>
      </c>
      <c r="C192" s="19" t="s">
        <v>295</v>
      </c>
      <c r="D192" s="19" t="s">
        <v>5</v>
      </c>
      <c r="E192" s="19"/>
      <c r="F192" s="85">
        <f>F193</f>
        <v>19950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X192" s="85">
        <f>X193</f>
        <v>21000</v>
      </c>
    </row>
    <row r="193" spans="1:24" s="26" customFormat="1" ht="31.5" outlineLevel="6">
      <c r="A193" s="5" t="s">
        <v>95</v>
      </c>
      <c r="B193" s="6" t="s">
        <v>62</v>
      </c>
      <c r="C193" s="6" t="s">
        <v>295</v>
      </c>
      <c r="D193" s="6" t="s">
        <v>96</v>
      </c>
      <c r="E193" s="6"/>
      <c r="F193" s="86">
        <f>F194</f>
        <v>19950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X193" s="86">
        <f>X194</f>
        <v>21000</v>
      </c>
    </row>
    <row r="194" spans="1:24" s="26" customFormat="1" ht="31.5" outlineLevel="6">
      <c r="A194" s="48" t="s">
        <v>99</v>
      </c>
      <c r="B194" s="49" t="s">
        <v>62</v>
      </c>
      <c r="C194" s="49" t="s">
        <v>295</v>
      </c>
      <c r="D194" s="49" t="s">
        <v>100</v>
      </c>
      <c r="E194" s="49"/>
      <c r="F194" s="87">
        <v>19950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X194" s="87">
        <v>21000</v>
      </c>
    </row>
    <row r="195" spans="1:24" s="26" customFormat="1" ht="63" outlineLevel="6">
      <c r="A195" s="51" t="s">
        <v>224</v>
      </c>
      <c r="B195" s="19" t="s">
        <v>62</v>
      </c>
      <c r="C195" s="19" t="s">
        <v>296</v>
      </c>
      <c r="D195" s="19" t="s">
        <v>5</v>
      </c>
      <c r="E195" s="19"/>
      <c r="F195" s="85">
        <f>F196</f>
        <v>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X195" s="85">
        <f>X196</f>
        <v>0</v>
      </c>
    </row>
    <row r="196" spans="1:24" s="26" customFormat="1" ht="15.75" outlineLevel="6">
      <c r="A196" s="48" t="s">
        <v>121</v>
      </c>
      <c r="B196" s="49" t="s">
        <v>62</v>
      </c>
      <c r="C196" s="49" t="s">
        <v>296</v>
      </c>
      <c r="D196" s="49" t="s">
        <v>120</v>
      </c>
      <c r="E196" s="49"/>
      <c r="F196" s="87">
        <v>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X196" s="87">
        <v>0</v>
      </c>
    </row>
    <row r="197" spans="1:24" s="26" customFormat="1" ht="31.5" outlineLevel="6">
      <c r="A197" s="88" t="s">
        <v>207</v>
      </c>
      <c r="B197" s="19" t="s">
        <v>62</v>
      </c>
      <c r="C197" s="19" t="s">
        <v>297</v>
      </c>
      <c r="D197" s="19" t="s">
        <v>5</v>
      </c>
      <c r="E197" s="19"/>
      <c r="F197" s="85">
        <f>F198</f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X197" s="85">
        <f>X198</f>
        <v>0</v>
      </c>
    </row>
    <row r="198" spans="1:24" s="26" customFormat="1" ht="31.5" outlineLevel="6">
      <c r="A198" s="5" t="s">
        <v>95</v>
      </c>
      <c r="B198" s="6" t="s">
        <v>62</v>
      </c>
      <c r="C198" s="6" t="s">
        <v>297</v>
      </c>
      <c r="D198" s="6" t="s">
        <v>96</v>
      </c>
      <c r="E198" s="6"/>
      <c r="F198" s="86">
        <f>F199</f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X198" s="86">
        <f>X199</f>
        <v>0</v>
      </c>
    </row>
    <row r="199" spans="1:24" s="26" customFormat="1" ht="31.5" outlineLevel="6">
      <c r="A199" s="48" t="s">
        <v>99</v>
      </c>
      <c r="B199" s="49" t="s">
        <v>62</v>
      </c>
      <c r="C199" s="49" t="s">
        <v>297</v>
      </c>
      <c r="D199" s="49" t="s">
        <v>100</v>
      </c>
      <c r="E199" s="49"/>
      <c r="F199" s="87"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X199" s="87">
        <v>0</v>
      </c>
    </row>
    <row r="200" spans="1:24" s="26" customFormat="1" ht="31.5" outlineLevel="6">
      <c r="A200" s="8" t="s">
        <v>232</v>
      </c>
      <c r="B200" s="9" t="s">
        <v>62</v>
      </c>
      <c r="C200" s="9" t="s">
        <v>298</v>
      </c>
      <c r="D200" s="9" t="s">
        <v>5</v>
      </c>
      <c r="E200" s="9"/>
      <c r="F200" s="83">
        <f>F201</f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X200" s="83">
        <f>X201</f>
        <v>0</v>
      </c>
    </row>
    <row r="201" spans="1:24" s="26" customFormat="1" ht="78.75" outlineLevel="6">
      <c r="A201" s="88" t="s">
        <v>208</v>
      </c>
      <c r="B201" s="19" t="s">
        <v>62</v>
      </c>
      <c r="C201" s="19" t="s">
        <v>299</v>
      </c>
      <c r="D201" s="19" t="s">
        <v>5</v>
      </c>
      <c r="E201" s="19"/>
      <c r="F201" s="85">
        <f>F202</f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85">
        <f>X202</f>
        <v>0</v>
      </c>
    </row>
    <row r="202" spans="1:24" s="26" customFormat="1" ht="31.5" outlineLevel="6">
      <c r="A202" s="5" t="s">
        <v>95</v>
      </c>
      <c r="B202" s="6" t="s">
        <v>62</v>
      </c>
      <c r="C202" s="6" t="s">
        <v>299</v>
      </c>
      <c r="D202" s="6" t="s">
        <v>96</v>
      </c>
      <c r="E202" s="6"/>
      <c r="F202" s="86">
        <f>F203</f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86">
        <f>X203</f>
        <v>0</v>
      </c>
    </row>
    <row r="203" spans="1:24" s="26" customFormat="1" ht="31.5" outlineLevel="6">
      <c r="A203" s="48" t="s">
        <v>99</v>
      </c>
      <c r="B203" s="49" t="s">
        <v>62</v>
      </c>
      <c r="C203" s="49" t="s">
        <v>299</v>
      </c>
      <c r="D203" s="49" t="s">
        <v>100</v>
      </c>
      <c r="E203" s="49"/>
      <c r="F203" s="87"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87">
        <v>0</v>
      </c>
    </row>
    <row r="204" spans="1:24" s="26" customFormat="1" ht="15.75" outlineLevel="3">
      <c r="A204" s="8" t="s">
        <v>35</v>
      </c>
      <c r="B204" s="9" t="s">
        <v>11</v>
      </c>
      <c r="C204" s="9" t="s">
        <v>266</v>
      </c>
      <c r="D204" s="9" t="s">
        <v>5</v>
      </c>
      <c r="E204" s="9"/>
      <c r="F204" s="83">
        <f>F205+F210</f>
        <v>3500</v>
      </c>
      <c r="G204" s="10" t="e">
        <f>G207+#REF!+G210+#REF!</f>
        <v>#REF!</v>
      </c>
      <c r="H204" s="10" t="e">
        <f>H207+#REF!+H210+#REF!</f>
        <v>#REF!</v>
      </c>
      <c r="I204" s="10" t="e">
        <f>I207+#REF!+I210+#REF!</f>
        <v>#REF!</v>
      </c>
      <c r="J204" s="10" t="e">
        <f>J207+#REF!+J210+#REF!</f>
        <v>#REF!</v>
      </c>
      <c r="K204" s="10" t="e">
        <f>K207+#REF!+K210+#REF!</f>
        <v>#REF!</v>
      </c>
      <c r="L204" s="10" t="e">
        <f>L207+#REF!+L210+#REF!</f>
        <v>#REF!</v>
      </c>
      <c r="M204" s="10" t="e">
        <f>M207+#REF!+M210+#REF!</f>
        <v>#REF!</v>
      </c>
      <c r="N204" s="10" t="e">
        <f>N207+#REF!+N210+#REF!</f>
        <v>#REF!</v>
      </c>
      <c r="O204" s="10" t="e">
        <f>O207+#REF!+O210+#REF!</f>
        <v>#REF!</v>
      </c>
      <c r="P204" s="10" t="e">
        <f>P207+#REF!+P210+#REF!</f>
        <v>#REF!</v>
      </c>
      <c r="Q204" s="10" t="e">
        <f>Q207+#REF!+Q210+#REF!</f>
        <v>#REF!</v>
      </c>
      <c r="R204" s="10" t="e">
        <f>R207+#REF!+R210+#REF!</f>
        <v>#REF!</v>
      </c>
      <c r="S204" s="10" t="e">
        <f>S207+#REF!+S210+#REF!</f>
        <v>#REF!</v>
      </c>
      <c r="T204" s="10" t="e">
        <f>T207+#REF!+T210+#REF!</f>
        <v>#REF!</v>
      </c>
      <c r="U204" s="10" t="e">
        <f>U207+#REF!+U210+#REF!</f>
        <v>#REF!</v>
      </c>
      <c r="V204" s="10" t="e">
        <f>V207+#REF!+V210+#REF!</f>
        <v>#REF!</v>
      </c>
      <c r="X204" s="83">
        <f>X205+X210</f>
        <v>500</v>
      </c>
    </row>
    <row r="205" spans="1:24" s="26" customFormat="1" ht="31.5" outlineLevel="3">
      <c r="A205" s="22" t="s">
        <v>137</v>
      </c>
      <c r="B205" s="9" t="s">
        <v>11</v>
      </c>
      <c r="C205" s="9" t="s">
        <v>267</v>
      </c>
      <c r="D205" s="9" t="s">
        <v>5</v>
      </c>
      <c r="E205" s="9"/>
      <c r="F205" s="83">
        <f>F206</f>
        <v>500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X205" s="83">
        <f>X206</f>
        <v>500</v>
      </c>
    </row>
    <row r="206" spans="1:24" s="26" customFormat="1" ht="31.5" outlineLevel="3">
      <c r="A206" s="22" t="s">
        <v>139</v>
      </c>
      <c r="B206" s="9" t="s">
        <v>11</v>
      </c>
      <c r="C206" s="9" t="s">
        <v>267</v>
      </c>
      <c r="D206" s="9" t="s">
        <v>5</v>
      </c>
      <c r="E206" s="9"/>
      <c r="F206" s="83">
        <f>F207</f>
        <v>500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X206" s="83">
        <f>X207</f>
        <v>500</v>
      </c>
    </row>
    <row r="207" spans="1:24" s="26" customFormat="1" ht="33" customHeight="1" outlineLevel="4">
      <c r="A207" s="65" t="s">
        <v>155</v>
      </c>
      <c r="B207" s="63" t="s">
        <v>11</v>
      </c>
      <c r="C207" s="63" t="s">
        <v>300</v>
      </c>
      <c r="D207" s="63" t="s">
        <v>5</v>
      </c>
      <c r="E207" s="63"/>
      <c r="F207" s="91">
        <f>F208</f>
        <v>500</v>
      </c>
      <c r="G207" s="13">
        <f aca="true" t="shared" si="50" ref="G207:V207">G208</f>
        <v>0</v>
      </c>
      <c r="H207" s="13">
        <f t="shared" si="50"/>
        <v>0</v>
      </c>
      <c r="I207" s="13">
        <f t="shared" si="50"/>
        <v>0</v>
      </c>
      <c r="J207" s="13">
        <f t="shared" si="50"/>
        <v>0</v>
      </c>
      <c r="K207" s="13">
        <f t="shared" si="50"/>
        <v>0</v>
      </c>
      <c r="L207" s="13">
        <f t="shared" si="50"/>
        <v>0</v>
      </c>
      <c r="M207" s="13">
        <f t="shared" si="50"/>
        <v>0</v>
      </c>
      <c r="N207" s="13">
        <f t="shared" si="50"/>
        <v>0</v>
      </c>
      <c r="O207" s="13">
        <f t="shared" si="50"/>
        <v>0</v>
      </c>
      <c r="P207" s="13">
        <f t="shared" si="50"/>
        <v>0</v>
      </c>
      <c r="Q207" s="13">
        <f t="shared" si="50"/>
        <v>0</v>
      </c>
      <c r="R207" s="13">
        <f t="shared" si="50"/>
        <v>0</v>
      </c>
      <c r="S207" s="13">
        <f t="shared" si="50"/>
        <v>0</v>
      </c>
      <c r="T207" s="13">
        <f t="shared" si="50"/>
        <v>0</v>
      </c>
      <c r="U207" s="13">
        <f t="shared" si="50"/>
        <v>0</v>
      </c>
      <c r="V207" s="13">
        <f t="shared" si="50"/>
        <v>0</v>
      </c>
      <c r="X207" s="91">
        <f>X208</f>
        <v>500</v>
      </c>
    </row>
    <row r="208" spans="1:24" s="26" customFormat="1" ht="31.5" outlineLevel="5">
      <c r="A208" s="5" t="s">
        <v>95</v>
      </c>
      <c r="B208" s="6" t="s">
        <v>11</v>
      </c>
      <c r="C208" s="6" t="s">
        <v>300</v>
      </c>
      <c r="D208" s="6" t="s">
        <v>96</v>
      </c>
      <c r="E208" s="6"/>
      <c r="F208" s="86">
        <f>F209</f>
        <v>500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86">
        <f>X209</f>
        <v>500</v>
      </c>
    </row>
    <row r="209" spans="1:24" s="26" customFormat="1" ht="31.5" outlineLevel="5">
      <c r="A209" s="48" t="s">
        <v>99</v>
      </c>
      <c r="B209" s="49" t="s">
        <v>11</v>
      </c>
      <c r="C209" s="49" t="s">
        <v>300</v>
      </c>
      <c r="D209" s="49" t="s">
        <v>100</v>
      </c>
      <c r="E209" s="49"/>
      <c r="F209" s="87">
        <v>500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87">
        <v>500</v>
      </c>
    </row>
    <row r="210" spans="1:24" s="26" customFormat="1" ht="15.75" outlineLevel="5">
      <c r="A210" s="14" t="s">
        <v>147</v>
      </c>
      <c r="B210" s="9" t="s">
        <v>11</v>
      </c>
      <c r="C210" s="9" t="s">
        <v>266</v>
      </c>
      <c r="D210" s="9" t="s">
        <v>5</v>
      </c>
      <c r="E210" s="9"/>
      <c r="F210" s="83">
        <f>F211+F217</f>
        <v>3000</v>
      </c>
      <c r="G210" s="10" t="e">
        <f>#REF!</f>
        <v>#REF!</v>
      </c>
      <c r="H210" s="10" t="e">
        <f>#REF!</f>
        <v>#REF!</v>
      </c>
      <c r="I210" s="10" t="e">
        <f>#REF!</f>
        <v>#REF!</v>
      </c>
      <c r="J210" s="10" t="e">
        <f>#REF!</f>
        <v>#REF!</v>
      </c>
      <c r="K210" s="10" t="e">
        <f>#REF!</f>
        <v>#REF!</v>
      </c>
      <c r="L210" s="10" t="e">
        <f>#REF!</f>
        <v>#REF!</v>
      </c>
      <c r="M210" s="10" t="e">
        <f>#REF!</f>
        <v>#REF!</v>
      </c>
      <c r="N210" s="10" t="e">
        <f>#REF!</f>
        <v>#REF!</v>
      </c>
      <c r="O210" s="10" t="e">
        <f>#REF!</f>
        <v>#REF!</v>
      </c>
      <c r="P210" s="10" t="e">
        <f>#REF!</f>
        <v>#REF!</v>
      </c>
      <c r="Q210" s="10" t="e">
        <f>#REF!</f>
        <v>#REF!</v>
      </c>
      <c r="R210" s="10" t="e">
        <f>#REF!</f>
        <v>#REF!</v>
      </c>
      <c r="S210" s="10" t="e">
        <f>#REF!</f>
        <v>#REF!</v>
      </c>
      <c r="T210" s="10" t="e">
        <f>#REF!</f>
        <v>#REF!</v>
      </c>
      <c r="U210" s="10" t="e">
        <f>#REF!</f>
        <v>#REF!</v>
      </c>
      <c r="V210" s="10" t="e">
        <f>#REF!</f>
        <v>#REF!</v>
      </c>
      <c r="X210" s="83">
        <f>X211+X217</f>
        <v>0</v>
      </c>
    </row>
    <row r="211" spans="1:24" s="26" customFormat="1" ht="33" customHeight="1" outlineLevel="5">
      <c r="A211" s="51" t="s">
        <v>233</v>
      </c>
      <c r="B211" s="19" t="s">
        <v>11</v>
      </c>
      <c r="C211" s="19" t="s">
        <v>301</v>
      </c>
      <c r="D211" s="19" t="s">
        <v>5</v>
      </c>
      <c r="E211" s="19"/>
      <c r="F211" s="85">
        <f>F212+F215+F216</f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85">
        <f>X212+X215+X216</f>
        <v>0</v>
      </c>
    </row>
    <row r="212" spans="1:24" s="26" customFormat="1" ht="53.25" customHeight="1" outlineLevel="5">
      <c r="A212" s="5" t="s">
        <v>156</v>
      </c>
      <c r="B212" s="6" t="s">
        <v>11</v>
      </c>
      <c r="C212" s="6" t="s">
        <v>302</v>
      </c>
      <c r="D212" s="6" t="s">
        <v>5</v>
      </c>
      <c r="E212" s="6"/>
      <c r="F212" s="86">
        <f>F213</f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86">
        <f>X213</f>
        <v>0</v>
      </c>
    </row>
    <row r="213" spans="1:24" s="26" customFormat="1" ht="31.5" outlineLevel="5">
      <c r="A213" s="48" t="s">
        <v>95</v>
      </c>
      <c r="B213" s="49" t="s">
        <v>11</v>
      </c>
      <c r="C213" s="49" t="s">
        <v>302</v>
      </c>
      <c r="D213" s="49" t="s">
        <v>96</v>
      </c>
      <c r="E213" s="49"/>
      <c r="F213" s="87">
        <f>F214</f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87">
        <f>X214</f>
        <v>0</v>
      </c>
    </row>
    <row r="214" spans="1:24" s="26" customFormat="1" ht="31.5" outlineLevel="5">
      <c r="A214" s="48" t="s">
        <v>99</v>
      </c>
      <c r="B214" s="49" t="s">
        <v>11</v>
      </c>
      <c r="C214" s="49" t="s">
        <v>302</v>
      </c>
      <c r="D214" s="49" t="s">
        <v>100</v>
      </c>
      <c r="E214" s="49"/>
      <c r="F214" s="87"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87">
        <v>0</v>
      </c>
    </row>
    <row r="215" spans="1:24" s="26" customFormat="1" ht="31.5" outlineLevel="5">
      <c r="A215" s="5" t="s">
        <v>157</v>
      </c>
      <c r="B215" s="6" t="s">
        <v>11</v>
      </c>
      <c r="C215" s="6" t="s">
        <v>303</v>
      </c>
      <c r="D215" s="6" t="s">
        <v>118</v>
      </c>
      <c r="E215" s="6"/>
      <c r="F215" s="86"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86">
        <v>0</v>
      </c>
    </row>
    <row r="216" spans="1:24" s="26" customFormat="1" ht="31.5" outlineLevel="5">
      <c r="A216" s="5" t="s">
        <v>209</v>
      </c>
      <c r="B216" s="6" t="s">
        <v>11</v>
      </c>
      <c r="C216" s="6" t="s">
        <v>304</v>
      </c>
      <c r="D216" s="6" t="s">
        <v>118</v>
      </c>
      <c r="E216" s="6"/>
      <c r="F216" s="86"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86">
        <v>0</v>
      </c>
    </row>
    <row r="217" spans="1:24" s="26" customFormat="1" ht="31.5" outlineLevel="5">
      <c r="A217" s="51" t="s">
        <v>119</v>
      </c>
      <c r="B217" s="19" t="s">
        <v>11</v>
      </c>
      <c r="C217" s="19" t="s">
        <v>298</v>
      </c>
      <c r="D217" s="19" t="s">
        <v>5</v>
      </c>
      <c r="E217" s="19"/>
      <c r="F217" s="20">
        <f>F218</f>
        <v>3000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20">
        <f>X218</f>
        <v>0</v>
      </c>
    </row>
    <row r="218" spans="1:24" s="26" customFormat="1" ht="47.25" outlineLevel="5">
      <c r="A218" s="5" t="s">
        <v>158</v>
      </c>
      <c r="B218" s="6" t="s">
        <v>11</v>
      </c>
      <c r="C218" s="6" t="s">
        <v>305</v>
      </c>
      <c r="D218" s="6" t="s">
        <v>5</v>
      </c>
      <c r="E218" s="6"/>
      <c r="F218" s="7">
        <f>F219</f>
        <v>3000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7">
        <f>X219</f>
        <v>0</v>
      </c>
    </row>
    <row r="219" spans="1:24" s="26" customFormat="1" ht="31.5" outlineLevel="5">
      <c r="A219" s="48" t="s">
        <v>95</v>
      </c>
      <c r="B219" s="49" t="s">
        <v>11</v>
      </c>
      <c r="C219" s="49" t="s">
        <v>305</v>
      </c>
      <c r="D219" s="49" t="s">
        <v>96</v>
      </c>
      <c r="E219" s="49"/>
      <c r="F219" s="50">
        <f>F220</f>
        <v>3000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50">
        <f>X220</f>
        <v>0</v>
      </c>
    </row>
    <row r="220" spans="1:24" s="26" customFormat="1" ht="31.5" outlineLevel="5">
      <c r="A220" s="48" t="s">
        <v>99</v>
      </c>
      <c r="B220" s="49" t="s">
        <v>11</v>
      </c>
      <c r="C220" s="49" t="s">
        <v>305</v>
      </c>
      <c r="D220" s="49" t="s">
        <v>100</v>
      </c>
      <c r="E220" s="49"/>
      <c r="F220" s="50">
        <v>3000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X220" s="50">
        <v>0</v>
      </c>
    </row>
    <row r="221" spans="1:24" s="26" customFormat="1" ht="18.75" outlineLevel="6">
      <c r="A221" s="16" t="s">
        <v>64</v>
      </c>
      <c r="B221" s="32" t="s">
        <v>55</v>
      </c>
      <c r="C221" s="32" t="s">
        <v>266</v>
      </c>
      <c r="D221" s="32" t="s">
        <v>5</v>
      </c>
      <c r="E221" s="32"/>
      <c r="F221" s="92">
        <f>F237+F222+F228</f>
        <v>5203.03</v>
      </c>
      <c r="G221" s="18" t="e">
        <f>#REF!+G237</f>
        <v>#REF!</v>
      </c>
      <c r="H221" s="18" t="e">
        <f>#REF!+H237</f>
        <v>#REF!</v>
      </c>
      <c r="I221" s="18" t="e">
        <f>#REF!+I237</f>
        <v>#REF!</v>
      </c>
      <c r="J221" s="18" t="e">
        <f>#REF!+J237</f>
        <v>#REF!</v>
      </c>
      <c r="K221" s="18" t="e">
        <f>#REF!+K237</f>
        <v>#REF!</v>
      </c>
      <c r="L221" s="18" t="e">
        <f>#REF!+L237</f>
        <v>#REF!</v>
      </c>
      <c r="M221" s="18" t="e">
        <f>#REF!+M237</f>
        <v>#REF!</v>
      </c>
      <c r="N221" s="18" t="e">
        <f>#REF!+N237</f>
        <v>#REF!</v>
      </c>
      <c r="O221" s="18" t="e">
        <f>#REF!+O237</f>
        <v>#REF!</v>
      </c>
      <c r="P221" s="18" t="e">
        <f>#REF!+P237</f>
        <v>#REF!</v>
      </c>
      <c r="Q221" s="18" t="e">
        <f>#REF!+Q237</f>
        <v>#REF!</v>
      </c>
      <c r="R221" s="18" t="e">
        <f>#REF!+R237</f>
        <v>#REF!</v>
      </c>
      <c r="S221" s="18" t="e">
        <f>#REF!+S237</f>
        <v>#REF!</v>
      </c>
      <c r="T221" s="18" t="e">
        <f>#REF!+T237</f>
        <v>#REF!</v>
      </c>
      <c r="U221" s="18" t="e">
        <f>#REF!+U237</f>
        <v>#REF!</v>
      </c>
      <c r="V221" s="18" t="e">
        <f>#REF!+V237</f>
        <v>#REF!</v>
      </c>
      <c r="X221" s="92">
        <f>X237+X222+X228</f>
        <v>3550.73</v>
      </c>
    </row>
    <row r="222" spans="1:24" s="26" customFormat="1" ht="18.75" outlineLevel="6">
      <c r="A222" s="71" t="s">
        <v>222</v>
      </c>
      <c r="B222" s="9" t="s">
        <v>220</v>
      </c>
      <c r="C222" s="9" t="s">
        <v>266</v>
      </c>
      <c r="D222" s="9" t="s">
        <v>5</v>
      </c>
      <c r="E222" s="9"/>
      <c r="F222" s="83">
        <f>F223</f>
        <v>1682.3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X222" s="83">
        <f>X223</f>
        <v>0</v>
      </c>
    </row>
    <row r="223" spans="1:24" s="26" customFormat="1" ht="31.5" outlineLevel="6">
      <c r="A223" s="22" t="s">
        <v>137</v>
      </c>
      <c r="B223" s="9" t="s">
        <v>220</v>
      </c>
      <c r="C223" s="9" t="s">
        <v>267</v>
      </c>
      <c r="D223" s="9" t="s">
        <v>5</v>
      </c>
      <c r="E223" s="9"/>
      <c r="F223" s="83">
        <f>F224</f>
        <v>1682.3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X223" s="83">
        <f>X224</f>
        <v>0</v>
      </c>
    </row>
    <row r="224" spans="1:24" s="26" customFormat="1" ht="31.5" outlineLevel="6">
      <c r="A224" s="22" t="s">
        <v>139</v>
      </c>
      <c r="B224" s="9" t="s">
        <v>220</v>
      </c>
      <c r="C224" s="9" t="s">
        <v>268</v>
      </c>
      <c r="D224" s="9" t="s">
        <v>5</v>
      </c>
      <c r="E224" s="9"/>
      <c r="F224" s="83">
        <f>F225</f>
        <v>1682.3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X224" s="83">
        <f>X225</f>
        <v>0</v>
      </c>
    </row>
    <row r="225" spans="1:24" s="26" customFormat="1" ht="18.75" outlineLevel="6">
      <c r="A225" s="90" t="s">
        <v>221</v>
      </c>
      <c r="B225" s="19" t="s">
        <v>220</v>
      </c>
      <c r="C225" s="19" t="s">
        <v>306</v>
      </c>
      <c r="D225" s="19" t="s">
        <v>5</v>
      </c>
      <c r="E225" s="19"/>
      <c r="F225" s="85">
        <f>F226</f>
        <v>1682.3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X225" s="85">
        <f>X226</f>
        <v>0</v>
      </c>
    </row>
    <row r="226" spans="1:24" s="26" customFormat="1" ht="20.25" customHeight="1" outlineLevel="6">
      <c r="A226" s="5" t="s">
        <v>95</v>
      </c>
      <c r="B226" s="6" t="s">
        <v>220</v>
      </c>
      <c r="C226" s="6" t="s">
        <v>306</v>
      </c>
      <c r="D226" s="6" t="s">
        <v>96</v>
      </c>
      <c r="E226" s="6"/>
      <c r="F226" s="86">
        <f>F227</f>
        <v>1682.3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X226" s="86">
        <f>X227</f>
        <v>0</v>
      </c>
    </row>
    <row r="227" spans="1:24" s="26" customFormat="1" ht="31.5" outlineLevel="6">
      <c r="A227" s="48" t="s">
        <v>99</v>
      </c>
      <c r="B227" s="49" t="s">
        <v>220</v>
      </c>
      <c r="C227" s="49" t="s">
        <v>306</v>
      </c>
      <c r="D227" s="49" t="s">
        <v>100</v>
      </c>
      <c r="E227" s="49"/>
      <c r="F227" s="87">
        <v>1682.3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X227" s="87">
        <v>0</v>
      </c>
    </row>
    <row r="228" spans="1:24" s="26" customFormat="1" ht="18.75" outlineLevel="6">
      <c r="A228" s="71" t="s">
        <v>250</v>
      </c>
      <c r="B228" s="9" t="s">
        <v>251</v>
      </c>
      <c r="C228" s="9" t="s">
        <v>266</v>
      </c>
      <c r="D228" s="9" t="s">
        <v>5</v>
      </c>
      <c r="E228" s="49"/>
      <c r="F228" s="83">
        <f>F229</f>
        <v>3500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X228" s="83">
        <f>X229</f>
        <v>3500</v>
      </c>
    </row>
    <row r="229" spans="1:24" s="26" customFormat="1" ht="18.75" outlineLevel="6">
      <c r="A229" s="14" t="s">
        <v>159</v>
      </c>
      <c r="B229" s="9" t="s">
        <v>251</v>
      </c>
      <c r="C229" s="9" t="s">
        <v>266</v>
      </c>
      <c r="D229" s="9" t="s">
        <v>5</v>
      </c>
      <c r="E229" s="49"/>
      <c r="F229" s="83">
        <f>F230</f>
        <v>3500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X229" s="83">
        <f>X230</f>
        <v>3500</v>
      </c>
    </row>
    <row r="230" spans="1:24" s="26" customFormat="1" ht="31.5" outlineLevel="6">
      <c r="A230" s="51" t="s">
        <v>234</v>
      </c>
      <c r="B230" s="19" t="s">
        <v>251</v>
      </c>
      <c r="C230" s="19" t="s">
        <v>307</v>
      </c>
      <c r="D230" s="19" t="s">
        <v>5</v>
      </c>
      <c r="E230" s="19"/>
      <c r="F230" s="85">
        <f>F234+F231</f>
        <v>3500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X230" s="85">
        <f>X234+X231</f>
        <v>3500</v>
      </c>
    </row>
    <row r="231" spans="1:24" s="26" customFormat="1" ht="47.25" outlineLevel="6">
      <c r="A231" s="5" t="s">
        <v>217</v>
      </c>
      <c r="B231" s="6" t="s">
        <v>251</v>
      </c>
      <c r="C231" s="6" t="s">
        <v>308</v>
      </c>
      <c r="D231" s="6" t="s">
        <v>5</v>
      </c>
      <c r="E231" s="6"/>
      <c r="F231" s="86">
        <f>F232</f>
        <v>3500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X231" s="86">
        <f>X232</f>
        <v>3500</v>
      </c>
    </row>
    <row r="232" spans="1:24" s="26" customFormat="1" ht="31.5" outlineLevel="6">
      <c r="A232" s="48" t="s">
        <v>95</v>
      </c>
      <c r="B232" s="49" t="s">
        <v>251</v>
      </c>
      <c r="C232" s="49" t="s">
        <v>308</v>
      </c>
      <c r="D232" s="49" t="s">
        <v>96</v>
      </c>
      <c r="E232" s="49"/>
      <c r="F232" s="87">
        <f>F233</f>
        <v>3500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X232" s="87">
        <f>X233</f>
        <v>3500</v>
      </c>
    </row>
    <row r="233" spans="1:24" s="26" customFormat="1" ht="31.5" outlineLevel="6">
      <c r="A233" s="48" t="s">
        <v>99</v>
      </c>
      <c r="B233" s="49" t="s">
        <v>251</v>
      </c>
      <c r="C233" s="49" t="s">
        <v>308</v>
      </c>
      <c r="D233" s="49" t="s">
        <v>100</v>
      </c>
      <c r="E233" s="49"/>
      <c r="F233" s="87">
        <v>3500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X233" s="87">
        <v>3500</v>
      </c>
    </row>
    <row r="234" spans="1:24" s="26" customFormat="1" ht="32.25" customHeight="1" outlineLevel="6">
      <c r="A234" s="5" t="s">
        <v>252</v>
      </c>
      <c r="B234" s="6" t="s">
        <v>251</v>
      </c>
      <c r="C234" s="6" t="s">
        <v>309</v>
      </c>
      <c r="D234" s="6" t="s">
        <v>5</v>
      </c>
      <c r="E234" s="6"/>
      <c r="F234" s="86">
        <f>F235</f>
        <v>0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X234" s="86">
        <f>X235</f>
        <v>0</v>
      </c>
    </row>
    <row r="235" spans="1:24" s="26" customFormat="1" ht="31.5" outlineLevel="6">
      <c r="A235" s="48" t="s">
        <v>95</v>
      </c>
      <c r="B235" s="49" t="s">
        <v>251</v>
      </c>
      <c r="C235" s="49" t="s">
        <v>309</v>
      </c>
      <c r="D235" s="49" t="s">
        <v>96</v>
      </c>
      <c r="E235" s="49"/>
      <c r="F235" s="87">
        <f>F236</f>
        <v>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X235" s="87">
        <f>X236</f>
        <v>0</v>
      </c>
    </row>
    <row r="236" spans="1:24" s="26" customFormat="1" ht="31.5" outlineLevel="6">
      <c r="A236" s="48" t="s">
        <v>99</v>
      </c>
      <c r="B236" s="49" t="s">
        <v>251</v>
      </c>
      <c r="C236" s="49" t="s">
        <v>309</v>
      </c>
      <c r="D236" s="49" t="s">
        <v>100</v>
      </c>
      <c r="E236" s="49"/>
      <c r="F236" s="87">
        <v>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X236" s="87">
        <v>0</v>
      </c>
    </row>
    <row r="237" spans="1:24" s="26" customFormat="1" ht="17.25" customHeight="1" outlineLevel="3">
      <c r="A237" s="8" t="s">
        <v>36</v>
      </c>
      <c r="B237" s="9" t="s">
        <v>12</v>
      </c>
      <c r="C237" s="9" t="s">
        <v>266</v>
      </c>
      <c r="D237" s="9" t="s">
        <v>5</v>
      </c>
      <c r="E237" s="9"/>
      <c r="F237" s="83">
        <f>F249+F238</f>
        <v>20.73</v>
      </c>
      <c r="G237" s="10" t="e">
        <f>#REF!+G249</f>
        <v>#REF!</v>
      </c>
      <c r="H237" s="10" t="e">
        <f>#REF!+H249</f>
        <v>#REF!</v>
      </c>
      <c r="I237" s="10" t="e">
        <f>#REF!+I249</f>
        <v>#REF!</v>
      </c>
      <c r="J237" s="10" t="e">
        <f>#REF!+J249</f>
        <v>#REF!</v>
      </c>
      <c r="K237" s="10" t="e">
        <f>#REF!+K249</f>
        <v>#REF!</v>
      </c>
      <c r="L237" s="10" t="e">
        <f>#REF!+L249</f>
        <v>#REF!</v>
      </c>
      <c r="M237" s="10" t="e">
        <f>#REF!+M249</f>
        <v>#REF!</v>
      </c>
      <c r="N237" s="10" t="e">
        <f>#REF!+N249</f>
        <v>#REF!</v>
      </c>
      <c r="O237" s="10" t="e">
        <f>#REF!+O249</f>
        <v>#REF!</v>
      </c>
      <c r="P237" s="10" t="e">
        <f>#REF!+P249</f>
        <v>#REF!</v>
      </c>
      <c r="Q237" s="10" t="e">
        <f>#REF!+Q249</f>
        <v>#REF!</v>
      </c>
      <c r="R237" s="10" t="e">
        <f>#REF!+R249</f>
        <v>#REF!</v>
      </c>
      <c r="S237" s="10" t="e">
        <f>#REF!+S249</f>
        <v>#REF!</v>
      </c>
      <c r="T237" s="10" t="e">
        <f>#REF!+T249</f>
        <v>#REF!</v>
      </c>
      <c r="U237" s="10" t="e">
        <f>#REF!+U249</f>
        <v>#REF!</v>
      </c>
      <c r="V237" s="10" t="e">
        <f>#REF!+V249</f>
        <v>#REF!</v>
      </c>
      <c r="X237" s="83">
        <f>X249+X238</f>
        <v>50.73</v>
      </c>
    </row>
    <row r="238" spans="1:24" s="26" customFormat="1" ht="17.25" customHeight="1" outlineLevel="3">
      <c r="A238" s="22" t="s">
        <v>137</v>
      </c>
      <c r="B238" s="9" t="s">
        <v>12</v>
      </c>
      <c r="C238" s="9" t="s">
        <v>267</v>
      </c>
      <c r="D238" s="9" t="s">
        <v>5</v>
      </c>
      <c r="E238" s="9"/>
      <c r="F238" s="10">
        <f>F239</f>
        <v>20.73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X238" s="10">
        <f>X239</f>
        <v>50.73</v>
      </c>
    </row>
    <row r="239" spans="1:24" s="26" customFormat="1" ht="17.25" customHeight="1" outlineLevel="3">
      <c r="A239" s="22" t="s">
        <v>139</v>
      </c>
      <c r="B239" s="9" t="s">
        <v>12</v>
      </c>
      <c r="C239" s="9" t="s">
        <v>268</v>
      </c>
      <c r="D239" s="9" t="s">
        <v>5</v>
      </c>
      <c r="E239" s="9"/>
      <c r="F239" s="10">
        <f>F240+F246</f>
        <v>20.73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X239" s="10">
        <f>X240+X246</f>
        <v>50.73</v>
      </c>
    </row>
    <row r="240" spans="1:24" s="26" customFormat="1" ht="50.25" customHeight="1" outlineLevel="3">
      <c r="A240" s="65" t="s">
        <v>196</v>
      </c>
      <c r="B240" s="19" t="s">
        <v>12</v>
      </c>
      <c r="C240" s="19" t="s">
        <v>310</v>
      </c>
      <c r="D240" s="19" t="s">
        <v>5</v>
      </c>
      <c r="E240" s="19"/>
      <c r="F240" s="20">
        <f>F241+F244</f>
        <v>0.73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X240" s="20">
        <f>X241+X244</f>
        <v>0.73</v>
      </c>
    </row>
    <row r="241" spans="1:24" s="26" customFormat="1" ht="18" customHeight="1" outlineLevel="3">
      <c r="A241" s="5" t="s">
        <v>94</v>
      </c>
      <c r="B241" s="6" t="s">
        <v>12</v>
      </c>
      <c r="C241" s="6" t="s">
        <v>310</v>
      </c>
      <c r="D241" s="6" t="s">
        <v>93</v>
      </c>
      <c r="E241" s="6"/>
      <c r="F241" s="7">
        <f>F242+F243</f>
        <v>0.61</v>
      </c>
      <c r="G241" s="7">
        <f aca="true" t="shared" si="51" ref="G241:X241">G242+G243</f>
        <v>0</v>
      </c>
      <c r="H241" s="7">
        <f t="shared" si="51"/>
        <v>0</v>
      </c>
      <c r="I241" s="7">
        <f t="shared" si="51"/>
        <v>0</v>
      </c>
      <c r="J241" s="7">
        <f t="shared" si="51"/>
        <v>0</v>
      </c>
      <c r="K241" s="7">
        <f t="shared" si="51"/>
        <v>0</v>
      </c>
      <c r="L241" s="7">
        <f t="shared" si="51"/>
        <v>0</v>
      </c>
      <c r="M241" s="7">
        <f t="shared" si="51"/>
        <v>0</v>
      </c>
      <c r="N241" s="7">
        <f t="shared" si="51"/>
        <v>0</v>
      </c>
      <c r="O241" s="7">
        <f t="shared" si="51"/>
        <v>0</v>
      </c>
      <c r="P241" s="7">
        <f t="shared" si="51"/>
        <v>0</v>
      </c>
      <c r="Q241" s="7">
        <f t="shared" si="51"/>
        <v>0</v>
      </c>
      <c r="R241" s="7">
        <f t="shared" si="51"/>
        <v>0</v>
      </c>
      <c r="S241" s="7">
        <f t="shared" si="51"/>
        <v>0</v>
      </c>
      <c r="T241" s="7">
        <f t="shared" si="51"/>
        <v>0</v>
      </c>
      <c r="U241" s="7">
        <f t="shared" si="51"/>
        <v>0</v>
      </c>
      <c r="V241" s="7">
        <f t="shared" si="51"/>
        <v>0</v>
      </c>
      <c r="W241" s="7">
        <f t="shared" si="51"/>
        <v>0</v>
      </c>
      <c r="X241" s="7">
        <f t="shared" si="51"/>
        <v>0.61</v>
      </c>
    </row>
    <row r="242" spans="1:24" s="26" customFormat="1" ht="17.25" customHeight="1" outlineLevel="3">
      <c r="A242" s="48" t="s">
        <v>259</v>
      </c>
      <c r="B242" s="49" t="s">
        <v>12</v>
      </c>
      <c r="C242" s="49" t="s">
        <v>310</v>
      </c>
      <c r="D242" s="49" t="s">
        <v>91</v>
      </c>
      <c r="E242" s="49"/>
      <c r="F242" s="50">
        <v>0.47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X242" s="50">
        <v>0.47</v>
      </c>
    </row>
    <row r="243" spans="1:24" s="26" customFormat="1" ht="17.25" customHeight="1" outlineLevel="3">
      <c r="A243" s="48" t="s">
        <v>260</v>
      </c>
      <c r="B243" s="49" t="s">
        <v>12</v>
      </c>
      <c r="C243" s="49" t="s">
        <v>310</v>
      </c>
      <c r="D243" s="49" t="s">
        <v>261</v>
      </c>
      <c r="E243" s="49"/>
      <c r="F243" s="50">
        <v>0.14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X243" s="50">
        <v>0.14</v>
      </c>
    </row>
    <row r="244" spans="1:24" s="26" customFormat="1" ht="17.25" customHeight="1" outlineLevel="3">
      <c r="A244" s="5" t="s">
        <v>95</v>
      </c>
      <c r="B244" s="6" t="s">
        <v>12</v>
      </c>
      <c r="C244" s="6" t="s">
        <v>310</v>
      </c>
      <c r="D244" s="6" t="s">
        <v>96</v>
      </c>
      <c r="E244" s="6"/>
      <c r="F244" s="7">
        <f>F245</f>
        <v>0.12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X244" s="7">
        <f>X245</f>
        <v>0.12</v>
      </c>
    </row>
    <row r="245" spans="1:24" s="26" customFormat="1" ht="17.25" customHeight="1" outlineLevel="3">
      <c r="A245" s="48" t="s">
        <v>99</v>
      </c>
      <c r="B245" s="49" t="s">
        <v>12</v>
      </c>
      <c r="C245" s="49" t="s">
        <v>310</v>
      </c>
      <c r="D245" s="49" t="s">
        <v>100</v>
      </c>
      <c r="E245" s="49"/>
      <c r="F245" s="50">
        <v>0.12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X245" s="50">
        <v>0.12</v>
      </c>
    </row>
    <row r="246" spans="1:24" s="26" customFormat="1" ht="17.25" customHeight="1" outlineLevel="3">
      <c r="A246" s="51" t="s">
        <v>219</v>
      </c>
      <c r="B246" s="19" t="s">
        <v>12</v>
      </c>
      <c r="C246" s="19" t="s">
        <v>311</v>
      </c>
      <c r="D246" s="19" t="s">
        <v>5</v>
      </c>
      <c r="E246" s="19"/>
      <c r="F246" s="20">
        <f>F247</f>
        <v>20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X246" s="20">
        <f>X247</f>
        <v>50</v>
      </c>
    </row>
    <row r="247" spans="1:24" s="26" customFormat="1" ht="17.25" customHeight="1" outlineLevel="3">
      <c r="A247" s="5" t="s">
        <v>95</v>
      </c>
      <c r="B247" s="6" t="s">
        <v>12</v>
      </c>
      <c r="C247" s="6" t="s">
        <v>311</v>
      </c>
      <c r="D247" s="6" t="s">
        <v>96</v>
      </c>
      <c r="E247" s="6"/>
      <c r="F247" s="7">
        <f>F248</f>
        <v>20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X247" s="7">
        <f>X248</f>
        <v>50</v>
      </c>
    </row>
    <row r="248" spans="1:24" s="26" customFormat="1" ht="17.25" customHeight="1" outlineLevel="3">
      <c r="A248" s="48" t="s">
        <v>99</v>
      </c>
      <c r="B248" s="49" t="s">
        <v>12</v>
      </c>
      <c r="C248" s="49" t="s">
        <v>311</v>
      </c>
      <c r="D248" s="49" t="s">
        <v>100</v>
      </c>
      <c r="E248" s="49"/>
      <c r="F248" s="50">
        <v>20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X248" s="50">
        <v>50</v>
      </c>
    </row>
    <row r="249" spans="1:24" s="26" customFormat="1" ht="15.75" outlineLevel="4">
      <c r="A249" s="14" t="s">
        <v>159</v>
      </c>
      <c r="B249" s="12" t="s">
        <v>12</v>
      </c>
      <c r="C249" s="12" t="s">
        <v>266</v>
      </c>
      <c r="D249" s="12" t="s">
        <v>5</v>
      </c>
      <c r="E249" s="12"/>
      <c r="F249" s="89">
        <f>F250</f>
        <v>0</v>
      </c>
      <c r="G249" s="13" t="e">
        <f>#REF!</f>
        <v>#REF!</v>
      </c>
      <c r="H249" s="13" t="e">
        <f>#REF!</f>
        <v>#REF!</v>
      </c>
      <c r="I249" s="13" t="e">
        <f>#REF!</f>
        <v>#REF!</v>
      </c>
      <c r="J249" s="13" t="e">
        <f>#REF!</f>
        <v>#REF!</v>
      </c>
      <c r="K249" s="13" t="e">
        <f>#REF!</f>
        <v>#REF!</v>
      </c>
      <c r="L249" s="13" t="e">
        <f>#REF!</f>
        <v>#REF!</v>
      </c>
      <c r="M249" s="13" t="e">
        <f>#REF!</f>
        <v>#REF!</v>
      </c>
      <c r="N249" s="13" t="e">
        <f>#REF!</f>
        <v>#REF!</v>
      </c>
      <c r="O249" s="13" t="e">
        <f>#REF!</f>
        <v>#REF!</v>
      </c>
      <c r="P249" s="13" t="e">
        <f>#REF!</f>
        <v>#REF!</v>
      </c>
      <c r="Q249" s="13" t="e">
        <f>#REF!</f>
        <v>#REF!</v>
      </c>
      <c r="R249" s="13" t="e">
        <f>#REF!</f>
        <v>#REF!</v>
      </c>
      <c r="S249" s="13" t="e">
        <f>#REF!</f>
        <v>#REF!</v>
      </c>
      <c r="T249" s="13" t="e">
        <f>#REF!</f>
        <v>#REF!</v>
      </c>
      <c r="U249" s="13" t="e">
        <f>#REF!</f>
        <v>#REF!</v>
      </c>
      <c r="V249" s="13" t="e">
        <f>#REF!</f>
        <v>#REF!</v>
      </c>
      <c r="X249" s="89">
        <f>X250</f>
        <v>0</v>
      </c>
    </row>
    <row r="250" spans="1:24" s="26" customFormat="1" ht="31.5" outlineLevel="5">
      <c r="A250" s="51" t="s">
        <v>234</v>
      </c>
      <c r="B250" s="19" t="s">
        <v>12</v>
      </c>
      <c r="C250" s="19" t="s">
        <v>307</v>
      </c>
      <c r="D250" s="19" t="s">
        <v>5</v>
      </c>
      <c r="E250" s="19"/>
      <c r="F250" s="85">
        <f>F251</f>
        <v>0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X250" s="85">
        <f>X251</f>
        <v>0</v>
      </c>
    </row>
    <row r="251" spans="1:24" s="26" customFormat="1" ht="47.25" outlineLevel="5">
      <c r="A251" s="5" t="s">
        <v>217</v>
      </c>
      <c r="B251" s="6" t="s">
        <v>12</v>
      </c>
      <c r="C251" s="6" t="s">
        <v>312</v>
      </c>
      <c r="D251" s="6" t="s">
        <v>5</v>
      </c>
      <c r="E251" s="6"/>
      <c r="F251" s="86">
        <f>F252</f>
        <v>0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X251" s="86">
        <f>X252</f>
        <v>0</v>
      </c>
    </row>
    <row r="252" spans="1:24" s="26" customFormat="1" ht="31.5" outlineLevel="5">
      <c r="A252" s="48" t="s">
        <v>95</v>
      </c>
      <c r="B252" s="49" t="s">
        <v>12</v>
      </c>
      <c r="C252" s="49" t="s">
        <v>312</v>
      </c>
      <c r="D252" s="49" t="s">
        <v>96</v>
      </c>
      <c r="E252" s="49"/>
      <c r="F252" s="87">
        <f>F253</f>
        <v>0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X252" s="87">
        <f>X253</f>
        <v>0</v>
      </c>
    </row>
    <row r="253" spans="1:24" s="26" customFormat="1" ht="31.5" outlineLevel="5">
      <c r="A253" s="48" t="s">
        <v>99</v>
      </c>
      <c r="B253" s="49" t="s">
        <v>12</v>
      </c>
      <c r="C253" s="49" t="s">
        <v>312</v>
      </c>
      <c r="D253" s="49" t="s">
        <v>100</v>
      </c>
      <c r="E253" s="49"/>
      <c r="F253" s="87">
        <v>0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X253" s="87">
        <v>0</v>
      </c>
    </row>
    <row r="254" spans="1:24" s="26" customFormat="1" ht="18.75" outlineLevel="6">
      <c r="A254" s="16" t="s">
        <v>54</v>
      </c>
      <c r="B254" s="17" t="s">
        <v>53</v>
      </c>
      <c r="C254" s="17" t="s">
        <v>266</v>
      </c>
      <c r="D254" s="17" t="s">
        <v>5</v>
      </c>
      <c r="E254" s="17"/>
      <c r="F254" s="18">
        <f>F255+F275+F317+F322+F336</f>
        <v>445589.5</v>
      </c>
      <c r="G254" s="18" t="e">
        <f>G260+G275+G322+G336</f>
        <v>#REF!</v>
      </c>
      <c r="H254" s="18" t="e">
        <f>H260+H275+H322+H336</f>
        <v>#REF!</v>
      </c>
      <c r="I254" s="18" t="e">
        <f>I260+I275+I322+I336</f>
        <v>#REF!</v>
      </c>
      <c r="J254" s="18" t="e">
        <f>J260+J275+J322+J336</f>
        <v>#REF!</v>
      </c>
      <c r="K254" s="18" t="e">
        <f>K260+K275+K322+K336</f>
        <v>#REF!</v>
      </c>
      <c r="L254" s="18" t="e">
        <f>L260+L275+L322+L336</f>
        <v>#REF!</v>
      </c>
      <c r="M254" s="18" t="e">
        <f>M260+M275+M322+M336</f>
        <v>#REF!</v>
      </c>
      <c r="N254" s="18" t="e">
        <f>N260+N275+N322+N336</f>
        <v>#REF!</v>
      </c>
      <c r="O254" s="18" t="e">
        <f>O260+O275+O322+O336</f>
        <v>#REF!</v>
      </c>
      <c r="P254" s="18" t="e">
        <f>P260+P275+P322+P336</f>
        <v>#REF!</v>
      </c>
      <c r="Q254" s="18" t="e">
        <f>Q260+Q275+Q322+Q336</f>
        <v>#REF!</v>
      </c>
      <c r="R254" s="18" t="e">
        <f>R260+R275+R322+R336</f>
        <v>#REF!</v>
      </c>
      <c r="S254" s="18" t="e">
        <f>S260+S275+S322+S336</f>
        <v>#REF!</v>
      </c>
      <c r="T254" s="18" t="e">
        <f>T260+T275+T322+T336</f>
        <v>#REF!</v>
      </c>
      <c r="U254" s="18" t="e">
        <f>U260+U275+U322+U336</f>
        <v>#REF!</v>
      </c>
      <c r="V254" s="18" t="e">
        <f>V260+V275+V322+V336</f>
        <v>#REF!</v>
      </c>
      <c r="X254" s="18">
        <f>X255+X275+X317+X322+X336</f>
        <v>448112.30000000005</v>
      </c>
    </row>
    <row r="255" spans="1:24" s="26" customFormat="1" ht="18.75" outlineLevel="6">
      <c r="A255" s="16" t="s">
        <v>44</v>
      </c>
      <c r="B255" s="17" t="s">
        <v>20</v>
      </c>
      <c r="C255" s="17" t="s">
        <v>266</v>
      </c>
      <c r="D255" s="17" t="s">
        <v>5</v>
      </c>
      <c r="E255" s="17"/>
      <c r="F255" s="82">
        <f>F260+F256</f>
        <v>98574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X255" s="82">
        <f>X260+X256</f>
        <v>100083.1</v>
      </c>
    </row>
    <row r="256" spans="1:24" s="26" customFormat="1" ht="31.5" outlineLevel="6">
      <c r="A256" s="22" t="s">
        <v>137</v>
      </c>
      <c r="B256" s="9" t="s">
        <v>20</v>
      </c>
      <c r="C256" s="9" t="s">
        <v>267</v>
      </c>
      <c r="D256" s="9" t="s">
        <v>5</v>
      </c>
      <c r="E256" s="9"/>
      <c r="F256" s="83">
        <f>F257</f>
        <v>0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X256" s="83">
        <f>X257</f>
        <v>0</v>
      </c>
    </row>
    <row r="257" spans="1:24" s="26" customFormat="1" ht="31.5" outlineLevel="6">
      <c r="A257" s="22" t="s">
        <v>139</v>
      </c>
      <c r="B257" s="9" t="s">
        <v>20</v>
      </c>
      <c r="C257" s="9" t="s">
        <v>268</v>
      </c>
      <c r="D257" s="9" t="s">
        <v>5</v>
      </c>
      <c r="E257" s="9"/>
      <c r="F257" s="83">
        <f>F258</f>
        <v>0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X257" s="83">
        <f>X258</f>
        <v>0</v>
      </c>
    </row>
    <row r="258" spans="1:24" s="26" customFormat="1" ht="18.75" outlineLevel="6">
      <c r="A258" s="51" t="s">
        <v>142</v>
      </c>
      <c r="B258" s="19" t="s">
        <v>20</v>
      </c>
      <c r="C258" s="19" t="s">
        <v>272</v>
      </c>
      <c r="D258" s="19" t="s">
        <v>5</v>
      </c>
      <c r="E258" s="19"/>
      <c r="F258" s="85">
        <f>F259</f>
        <v>0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X258" s="85">
        <f>X259</f>
        <v>0</v>
      </c>
    </row>
    <row r="259" spans="1:24" s="26" customFormat="1" ht="18.75" outlineLevel="6">
      <c r="A259" s="5" t="s">
        <v>111</v>
      </c>
      <c r="B259" s="6" t="s">
        <v>20</v>
      </c>
      <c r="C259" s="6" t="s">
        <v>272</v>
      </c>
      <c r="D259" s="6" t="s">
        <v>85</v>
      </c>
      <c r="E259" s="6"/>
      <c r="F259" s="86">
        <v>0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X259" s="86">
        <v>0</v>
      </c>
    </row>
    <row r="260" spans="1:24" s="26" customFormat="1" ht="15.75" outlineLevel="6">
      <c r="A260" s="71" t="s">
        <v>235</v>
      </c>
      <c r="B260" s="9" t="s">
        <v>20</v>
      </c>
      <c r="C260" s="9" t="s">
        <v>313</v>
      </c>
      <c r="D260" s="9" t="s">
        <v>5</v>
      </c>
      <c r="E260" s="9"/>
      <c r="F260" s="83">
        <f>F261+F271</f>
        <v>98574</v>
      </c>
      <c r="G260" s="10">
        <f aca="true" t="shared" si="52" ref="G260:V260">G261</f>
        <v>0</v>
      </c>
      <c r="H260" s="10">
        <f t="shared" si="52"/>
        <v>0</v>
      </c>
      <c r="I260" s="10">
        <f t="shared" si="52"/>
        <v>0</v>
      </c>
      <c r="J260" s="10">
        <f t="shared" si="52"/>
        <v>0</v>
      </c>
      <c r="K260" s="10">
        <f t="shared" si="52"/>
        <v>0</v>
      </c>
      <c r="L260" s="10">
        <f t="shared" si="52"/>
        <v>0</v>
      </c>
      <c r="M260" s="10">
        <f t="shared" si="52"/>
        <v>0</v>
      </c>
      <c r="N260" s="10">
        <f t="shared" si="52"/>
        <v>0</v>
      </c>
      <c r="O260" s="10">
        <f t="shared" si="52"/>
        <v>0</v>
      </c>
      <c r="P260" s="10">
        <f t="shared" si="52"/>
        <v>0</v>
      </c>
      <c r="Q260" s="10">
        <f t="shared" si="52"/>
        <v>0</v>
      </c>
      <c r="R260" s="10">
        <f t="shared" si="52"/>
        <v>0</v>
      </c>
      <c r="S260" s="10">
        <f t="shared" si="52"/>
        <v>0</v>
      </c>
      <c r="T260" s="10">
        <f t="shared" si="52"/>
        <v>0</v>
      </c>
      <c r="U260" s="10">
        <f t="shared" si="52"/>
        <v>0</v>
      </c>
      <c r="V260" s="10">
        <f t="shared" si="52"/>
        <v>0</v>
      </c>
      <c r="X260" s="83">
        <f>X261+X271</f>
        <v>100083.1</v>
      </c>
    </row>
    <row r="261" spans="1:24" s="26" customFormat="1" ht="19.5" customHeight="1" outlineLevel="6">
      <c r="A261" s="71" t="s">
        <v>160</v>
      </c>
      <c r="B261" s="12" t="s">
        <v>20</v>
      </c>
      <c r="C261" s="12" t="s">
        <v>314</v>
      </c>
      <c r="D261" s="12" t="s">
        <v>5</v>
      </c>
      <c r="E261" s="12"/>
      <c r="F261" s="89">
        <f>F262+F265+F268</f>
        <v>98574</v>
      </c>
      <c r="G261" s="13">
        <f aca="true" t="shared" si="53" ref="G261:V261">G262</f>
        <v>0</v>
      </c>
      <c r="H261" s="13">
        <f t="shared" si="53"/>
        <v>0</v>
      </c>
      <c r="I261" s="13">
        <f t="shared" si="53"/>
        <v>0</v>
      </c>
      <c r="J261" s="13">
        <f t="shared" si="53"/>
        <v>0</v>
      </c>
      <c r="K261" s="13">
        <f t="shared" si="53"/>
        <v>0</v>
      </c>
      <c r="L261" s="13">
        <f t="shared" si="53"/>
        <v>0</v>
      </c>
      <c r="M261" s="13">
        <f t="shared" si="53"/>
        <v>0</v>
      </c>
      <c r="N261" s="13">
        <f t="shared" si="53"/>
        <v>0</v>
      </c>
      <c r="O261" s="13">
        <f t="shared" si="53"/>
        <v>0</v>
      </c>
      <c r="P261" s="13">
        <f t="shared" si="53"/>
        <v>0</v>
      </c>
      <c r="Q261" s="13">
        <f t="shared" si="53"/>
        <v>0</v>
      </c>
      <c r="R261" s="13">
        <f t="shared" si="53"/>
        <v>0</v>
      </c>
      <c r="S261" s="13">
        <f t="shared" si="53"/>
        <v>0</v>
      </c>
      <c r="T261" s="13">
        <f t="shared" si="53"/>
        <v>0</v>
      </c>
      <c r="U261" s="13">
        <f t="shared" si="53"/>
        <v>0</v>
      </c>
      <c r="V261" s="13">
        <f t="shared" si="53"/>
        <v>0</v>
      </c>
      <c r="X261" s="89">
        <f>X262+X265+X268</f>
        <v>100083.1</v>
      </c>
    </row>
    <row r="262" spans="1:24" s="26" customFormat="1" ht="31.5" outlineLevel="6">
      <c r="A262" s="51" t="s">
        <v>161</v>
      </c>
      <c r="B262" s="19" t="s">
        <v>20</v>
      </c>
      <c r="C262" s="19" t="s">
        <v>315</v>
      </c>
      <c r="D262" s="19" t="s">
        <v>5</v>
      </c>
      <c r="E262" s="19"/>
      <c r="F262" s="85">
        <f>F263</f>
        <v>32358</v>
      </c>
      <c r="G262" s="7">
        <f aca="true" t="shared" si="54" ref="G262:V262">G264</f>
        <v>0</v>
      </c>
      <c r="H262" s="7">
        <f t="shared" si="54"/>
        <v>0</v>
      </c>
      <c r="I262" s="7">
        <f t="shared" si="54"/>
        <v>0</v>
      </c>
      <c r="J262" s="7">
        <f t="shared" si="54"/>
        <v>0</v>
      </c>
      <c r="K262" s="7">
        <f t="shared" si="54"/>
        <v>0</v>
      </c>
      <c r="L262" s="7">
        <f t="shared" si="54"/>
        <v>0</v>
      </c>
      <c r="M262" s="7">
        <f t="shared" si="54"/>
        <v>0</v>
      </c>
      <c r="N262" s="7">
        <f t="shared" si="54"/>
        <v>0</v>
      </c>
      <c r="O262" s="7">
        <f t="shared" si="54"/>
        <v>0</v>
      </c>
      <c r="P262" s="7">
        <f t="shared" si="54"/>
        <v>0</v>
      </c>
      <c r="Q262" s="7">
        <f t="shared" si="54"/>
        <v>0</v>
      </c>
      <c r="R262" s="7">
        <f t="shared" si="54"/>
        <v>0</v>
      </c>
      <c r="S262" s="7">
        <f t="shared" si="54"/>
        <v>0</v>
      </c>
      <c r="T262" s="7">
        <f t="shared" si="54"/>
        <v>0</v>
      </c>
      <c r="U262" s="7">
        <f t="shared" si="54"/>
        <v>0</v>
      </c>
      <c r="V262" s="7">
        <f t="shared" si="54"/>
        <v>0</v>
      </c>
      <c r="X262" s="85">
        <f>X263</f>
        <v>33867.1</v>
      </c>
    </row>
    <row r="263" spans="1:24" s="26" customFormat="1" ht="15.75" outlineLevel="6">
      <c r="A263" s="5" t="s">
        <v>122</v>
      </c>
      <c r="B263" s="6" t="s">
        <v>20</v>
      </c>
      <c r="C263" s="6" t="s">
        <v>315</v>
      </c>
      <c r="D263" s="6" t="s">
        <v>123</v>
      </c>
      <c r="E263" s="6"/>
      <c r="F263" s="86">
        <f>F264</f>
        <v>32358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X263" s="86">
        <f>X264</f>
        <v>33867.1</v>
      </c>
    </row>
    <row r="264" spans="1:24" s="26" customFormat="1" ht="47.25" outlineLevel="6">
      <c r="A264" s="57" t="s">
        <v>205</v>
      </c>
      <c r="B264" s="49" t="s">
        <v>20</v>
      </c>
      <c r="C264" s="49" t="s">
        <v>315</v>
      </c>
      <c r="D264" s="49" t="s">
        <v>85</v>
      </c>
      <c r="E264" s="49"/>
      <c r="F264" s="87">
        <v>32358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X264" s="87">
        <v>33867.1</v>
      </c>
    </row>
    <row r="265" spans="1:24" s="26" customFormat="1" ht="63" outlineLevel="6">
      <c r="A265" s="65" t="s">
        <v>163</v>
      </c>
      <c r="B265" s="19" t="s">
        <v>20</v>
      </c>
      <c r="C265" s="19" t="s">
        <v>316</v>
      </c>
      <c r="D265" s="19" t="s">
        <v>5</v>
      </c>
      <c r="E265" s="19"/>
      <c r="F265" s="85">
        <f>F266</f>
        <v>66216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X265" s="85">
        <f>X266</f>
        <v>66216</v>
      </c>
    </row>
    <row r="266" spans="1:24" s="26" customFormat="1" ht="15.75" outlineLevel="6">
      <c r="A266" s="5" t="s">
        <v>122</v>
      </c>
      <c r="B266" s="6" t="s">
        <v>20</v>
      </c>
      <c r="C266" s="6" t="s">
        <v>316</v>
      </c>
      <c r="D266" s="6" t="s">
        <v>123</v>
      </c>
      <c r="E266" s="6"/>
      <c r="F266" s="86">
        <f>F267</f>
        <v>66216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X266" s="86">
        <f>X267</f>
        <v>66216</v>
      </c>
    </row>
    <row r="267" spans="1:24" s="26" customFormat="1" ht="47.25" outlineLevel="6">
      <c r="A267" s="57" t="s">
        <v>205</v>
      </c>
      <c r="B267" s="49" t="s">
        <v>20</v>
      </c>
      <c r="C267" s="49" t="s">
        <v>316</v>
      </c>
      <c r="D267" s="49" t="s">
        <v>85</v>
      </c>
      <c r="E267" s="49"/>
      <c r="F267" s="87">
        <v>66216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X267" s="87">
        <v>66216</v>
      </c>
    </row>
    <row r="268" spans="1:24" s="26" customFormat="1" ht="31.5" outlineLevel="6">
      <c r="A268" s="72" t="s">
        <v>165</v>
      </c>
      <c r="B268" s="19" t="s">
        <v>20</v>
      </c>
      <c r="C268" s="19" t="s">
        <v>317</v>
      </c>
      <c r="D268" s="19" t="s">
        <v>5</v>
      </c>
      <c r="E268" s="19"/>
      <c r="F268" s="85">
        <f>F269</f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X268" s="85">
        <f>X269</f>
        <v>0</v>
      </c>
    </row>
    <row r="269" spans="1:24" s="26" customFormat="1" ht="15.75" outlineLevel="6">
      <c r="A269" s="5" t="s">
        <v>122</v>
      </c>
      <c r="B269" s="6" t="s">
        <v>20</v>
      </c>
      <c r="C269" s="6" t="s">
        <v>317</v>
      </c>
      <c r="D269" s="6" t="s">
        <v>123</v>
      </c>
      <c r="E269" s="6"/>
      <c r="F269" s="86">
        <f>F270</f>
        <v>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X269" s="86">
        <f>X270</f>
        <v>0</v>
      </c>
    </row>
    <row r="270" spans="1:24" s="26" customFormat="1" ht="15.75" outlineLevel="6">
      <c r="A270" s="60" t="s">
        <v>86</v>
      </c>
      <c r="B270" s="49" t="s">
        <v>20</v>
      </c>
      <c r="C270" s="49" t="s">
        <v>317</v>
      </c>
      <c r="D270" s="49" t="s">
        <v>87</v>
      </c>
      <c r="E270" s="49"/>
      <c r="F270" s="87">
        <v>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X270" s="87">
        <v>0</v>
      </c>
    </row>
    <row r="271" spans="1:24" s="26" customFormat="1" ht="31.5" outlineLevel="6">
      <c r="A271" s="73" t="s">
        <v>236</v>
      </c>
      <c r="B271" s="9" t="s">
        <v>20</v>
      </c>
      <c r="C271" s="9" t="s">
        <v>318</v>
      </c>
      <c r="D271" s="9" t="s">
        <v>5</v>
      </c>
      <c r="E271" s="9"/>
      <c r="F271" s="83">
        <f>F272</f>
        <v>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X271" s="83">
        <f>X272</f>
        <v>0</v>
      </c>
    </row>
    <row r="272" spans="1:24" s="26" customFormat="1" ht="31.5" outlineLevel="6">
      <c r="A272" s="72" t="s">
        <v>162</v>
      </c>
      <c r="B272" s="19" t="s">
        <v>20</v>
      </c>
      <c r="C272" s="19" t="s">
        <v>319</v>
      </c>
      <c r="D272" s="19" t="s">
        <v>5</v>
      </c>
      <c r="E272" s="19"/>
      <c r="F272" s="85">
        <f>F273</f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X272" s="85">
        <f>X273</f>
        <v>0</v>
      </c>
    </row>
    <row r="273" spans="1:24" s="26" customFormat="1" ht="15.75" outlineLevel="6">
      <c r="A273" s="5" t="s">
        <v>122</v>
      </c>
      <c r="B273" s="6" t="s">
        <v>20</v>
      </c>
      <c r="C273" s="6" t="s">
        <v>319</v>
      </c>
      <c r="D273" s="6" t="s">
        <v>123</v>
      </c>
      <c r="E273" s="6"/>
      <c r="F273" s="86">
        <f>F274</f>
        <v>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X273" s="86">
        <f>X274</f>
        <v>0</v>
      </c>
    </row>
    <row r="274" spans="1:24" s="26" customFormat="1" ht="15.75" outlineLevel="6">
      <c r="A274" s="60" t="s">
        <v>86</v>
      </c>
      <c r="B274" s="49" t="s">
        <v>20</v>
      </c>
      <c r="C274" s="49" t="s">
        <v>319</v>
      </c>
      <c r="D274" s="49" t="s">
        <v>87</v>
      </c>
      <c r="E274" s="49"/>
      <c r="F274" s="87"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X274" s="87">
        <v>0</v>
      </c>
    </row>
    <row r="275" spans="1:24" s="26" customFormat="1" ht="15.75" outlineLevel="6">
      <c r="A275" s="74" t="s">
        <v>43</v>
      </c>
      <c r="B275" s="32" t="s">
        <v>21</v>
      </c>
      <c r="C275" s="32" t="s">
        <v>266</v>
      </c>
      <c r="D275" s="32" t="s">
        <v>5</v>
      </c>
      <c r="E275" s="32"/>
      <c r="F275" s="92">
        <f>F280+F313+F276</f>
        <v>329222.9</v>
      </c>
      <c r="G275" s="10" t="e">
        <f>G281+#REF!+G313+#REF!+#REF!+#REF!+#REF!</f>
        <v>#REF!</v>
      </c>
      <c r="H275" s="10" t="e">
        <f>H281+#REF!+H313+#REF!+#REF!+#REF!+#REF!</f>
        <v>#REF!</v>
      </c>
      <c r="I275" s="10" t="e">
        <f>I281+#REF!+I313+#REF!+#REF!+#REF!+#REF!</f>
        <v>#REF!</v>
      </c>
      <c r="J275" s="10" t="e">
        <f>J281+#REF!+J313+#REF!+#REF!+#REF!+#REF!</f>
        <v>#REF!</v>
      </c>
      <c r="K275" s="10" t="e">
        <f>K281+#REF!+K313+#REF!+#REF!+#REF!+#REF!</f>
        <v>#REF!</v>
      </c>
      <c r="L275" s="10" t="e">
        <f>L281+#REF!+L313+#REF!+#REF!+#REF!+#REF!</f>
        <v>#REF!</v>
      </c>
      <c r="M275" s="10" t="e">
        <f>M281+#REF!+M313+#REF!+#REF!+#REF!+#REF!</f>
        <v>#REF!</v>
      </c>
      <c r="N275" s="10" t="e">
        <f>N281+#REF!+N313+#REF!+#REF!+#REF!+#REF!</f>
        <v>#REF!</v>
      </c>
      <c r="O275" s="10" t="e">
        <f>O281+#REF!+O313+#REF!+#REF!+#REF!+#REF!</f>
        <v>#REF!</v>
      </c>
      <c r="P275" s="10" t="e">
        <f>P281+#REF!+P313+#REF!+#REF!+#REF!+#REF!</f>
        <v>#REF!</v>
      </c>
      <c r="Q275" s="10" t="e">
        <f>Q281+#REF!+Q313+#REF!+#REF!+#REF!+#REF!</f>
        <v>#REF!</v>
      </c>
      <c r="R275" s="10" t="e">
        <f>R281+#REF!+R313+#REF!+#REF!+#REF!+#REF!</f>
        <v>#REF!</v>
      </c>
      <c r="S275" s="10" t="e">
        <f>S281+#REF!+S313+#REF!+#REF!+#REF!+#REF!</f>
        <v>#REF!</v>
      </c>
      <c r="T275" s="10" t="e">
        <f>T281+#REF!+T313+#REF!+#REF!+#REF!+#REF!</f>
        <v>#REF!</v>
      </c>
      <c r="U275" s="10" t="e">
        <f>U281+#REF!+U313+#REF!+#REF!+#REF!+#REF!</f>
        <v>#REF!</v>
      </c>
      <c r="V275" s="10" t="e">
        <f>V281+#REF!+V313+#REF!+#REF!+#REF!+#REF!</f>
        <v>#REF!</v>
      </c>
      <c r="X275" s="92">
        <f>X280+X313+X276</f>
        <v>330107.60000000003</v>
      </c>
    </row>
    <row r="276" spans="1:24" s="26" customFormat="1" ht="31.5" outlineLevel="6">
      <c r="A276" s="22" t="s">
        <v>137</v>
      </c>
      <c r="B276" s="9" t="s">
        <v>21</v>
      </c>
      <c r="C276" s="9" t="s">
        <v>267</v>
      </c>
      <c r="D276" s="9" t="s">
        <v>5</v>
      </c>
      <c r="E276" s="9"/>
      <c r="F276" s="83">
        <f>F277</f>
        <v>0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X276" s="83">
        <f>X277</f>
        <v>0</v>
      </c>
    </row>
    <row r="277" spans="1:24" s="26" customFormat="1" ht="31.5" outlineLevel="6">
      <c r="A277" s="22" t="s">
        <v>139</v>
      </c>
      <c r="B277" s="9" t="s">
        <v>21</v>
      </c>
      <c r="C277" s="9" t="s">
        <v>268</v>
      </c>
      <c r="D277" s="9" t="s">
        <v>5</v>
      </c>
      <c r="E277" s="9"/>
      <c r="F277" s="83">
        <f>F278</f>
        <v>0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X277" s="83">
        <f>X278</f>
        <v>0</v>
      </c>
    </row>
    <row r="278" spans="1:24" s="26" customFormat="1" ht="15.75" outlineLevel="6">
      <c r="A278" s="51" t="s">
        <v>142</v>
      </c>
      <c r="B278" s="19" t="s">
        <v>21</v>
      </c>
      <c r="C278" s="19" t="s">
        <v>320</v>
      </c>
      <c r="D278" s="19" t="s">
        <v>5</v>
      </c>
      <c r="E278" s="19"/>
      <c r="F278" s="85">
        <f>F279</f>
        <v>0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X278" s="85">
        <f>X279</f>
        <v>0</v>
      </c>
    </row>
    <row r="279" spans="1:24" s="26" customFormat="1" ht="15.75" outlineLevel="6">
      <c r="A279" s="5" t="s">
        <v>111</v>
      </c>
      <c r="B279" s="6" t="s">
        <v>21</v>
      </c>
      <c r="C279" s="6" t="s">
        <v>320</v>
      </c>
      <c r="D279" s="6" t="s">
        <v>85</v>
      </c>
      <c r="E279" s="6"/>
      <c r="F279" s="86">
        <v>0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X279" s="86">
        <v>0</v>
      </c>
    </row>
    <row r="280" spans="1:24" s="26" customFormat="1" ht="15.75" outlineLevel="6">
      <c r="A280" s="71" t="s">
        <v>235</v>
      </c>
      <c r="B280" s="9" t="s">
        <v>21</v>
      </c>
      <c r="C280" s="9" t="s">
        <v>313</v>
      </c>
      <c r="D280" s="9" t="s">
        <v>5</v>
      </c>
      <c r="E280" s="9"/>
      <c r="F280" s="83">
        <f>F281+F302+F306</f>
        <v>318722.9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X280" s="83">
        <f>X281+X302+X306</f>
        <v>319607.60000000003</v>
      </c>
    </row>
    <row r="281" spans="1:24" s="26" customFormat="1" ht="15.75" outlineLevel="6">
      <c r="A281" s="23" t="s">
        <v>164</v>
      </c>
      <c r="B281" s="12" t="s">
        <v>21</v>
      </c>
      <c r="C281" s="12" t="s">
        <v>321</v>
      </c>
      <c r="D281" s="12" t="s">
        <v>5</v>
      </c>
      <c r="E281" s="12"/>
      <c r="F281" s="93">
        <f>F282+F291+F294+F285+F297+F288</f>
        <v>299184.7</v>
      </c>
      <c r="G281" s="93">
        <f>G282+G291+G294+G285+G297+G288</f>
        <v>0</v>
      </c>
      <c r="H281" s="93">
        <f>H282+H291+H294+H285+H297+H288</f>
        <v>0</v>
      </c>
      <c r="I281" s="93">
        <f>I282+I291+I294+I285+I297+I288</f>
        <v>0</v>
      </c>
      <c r="J281" s="93">
        <f>J282+J291+J294+J285+J297+J288</f>
        <v>0</v>
      </c>
      <c r="K281" s="93">
        <f>K282+K291+K294+K285+K297+K288</f>
        <v>0</v>
      </c>
      <c r="L281" s="93">
        <f>L282+L291+L294+L285+L297+L288</f>
        <v>0</v>
      </c>
      <c r="M281" s="93">
        <f>M282+M291+M294+M285+M297+M288</f>
        <v>0</v>
      </c>
      <c r="N281" s="93">
        <f>N282+N291+N294+N285+N297+N288</f>
        <v>0</v>
      </c>
      <c r="O281" s="93">
        <f>O282+O291+O294+O285+O297+O288</f>
        <v>0</v>
      </c>
      <c r="P281" s="93">
        <f>P282+P291+P294+P285+P297+P288</f>
        <v>0</v>
      </c>
      <c r="Q281" s="93">
        <f>Q282+Q291+Q294+Q285+Q297+Q288</f>
        <v>0</v>
      </c>
      <c r="R281" s="93">
        <f>R282+R291+R294+R285+R297+R288</f>
        <v>0</v>
      </c>
      <c r="S281" s="93">
        <f>S282+S291+S294+S285+S297+S288</f>
        <v>0</v>
      </c>
      <c r="T281" s="93">
        <f>T282+T291+T294+T285+T297+T288</f>
        <v>0</v>
      </c>
      <c r="U281" s="93">
        <f>U282+U291+U294+U285+U297+U288</f>
        <v>0</v>
      </c>
      <c r="V281" s="93">
        <f>V282+V291+V294+V285+V297+V288</f>
        <v>0</v>
      </c>
      <c r="W281" s="93">
        <f>W282+W291+W294+W285+W297+W288</f>
        <v>0</v>
      </c>
      <c r="X281" s="93">
        <f>X282+X291+X294+X285+X297+X288</f>
        <v>300069.4</v>
      </c>
    </row>
    <row r="282" spans="1:24" s="26" customFormat="1" ht="31.5" outlineLevel="6">
      <c r="A282" s="51" t="s">
        <v>161</v>
      </c>
      <c r="B282" s="19" t="s">
        <v>21</v>
      </c>
      <c r="C282" s="19" t="s">
        <v>322</v>
      </c>
      <c r="D282" s="19" t="s">
        <v>5</v>
      </c>
      <c r="E282" s="19"/>
      <c r="F282" s="94">
        <f>F283</f>
        <v>62153.7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94">
        <f>X283</f>
        <v>63038.4</v>
      </c>
    </row>
    <row r="283" spans="1:24" s="26" customFormat="1" ht="15.75" outlineLevel="6">
      <c r="A283" s="5" t="s">
        <v>122</v>
      </c>
      <c r="B283" s="6" t="s">
        <v>21</v>
      </c>
      <c r="C283" s="6" t="s">
        <v>322</v>
      </c>
      <c r="D283" s="6" t="s">
        <v>123</v>
      </c>
      <c r="E283" s="6"/>
      <c r="F283" s="95">
        <f>F284</f>
        <v>62153.7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X283" s="95">
        <f>X284</f>
        <v>63038.4</v>
      </c>
    </row>
    <row r="284" spans="1:24" s="26" customFormat="1" ht="47.25" outlineLevel="6">
      <c r="A284" s="57" t="s">
        <v>205</v>
      </c>
      <c r="B284" s="49" t="s">
        <v>21</v>
      </c>
      <c r="C284" s="49" t="s">
        <v>322</v>
      </c>
      <c r="D284" s="49" t="s">
        <v>85</v>
      </c>
      <c r="E284" s="49"/>
      <c r="F284" s="96">
        <v>62153.7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X284" s="96">
        <v>63038.4</v>
      </c>
    </row>
    <row r="285" spans="1:24" s="26" customFormat="1" ht="31.5" outlineLevel="6">
      <c r="A285" s="72" t="s">
        <v>202</v>
      </c>
      <c r="B285" s="19" t="s">
        <v>21</v>
      </c>
      <c r="C285" s="19" t="s">
        <v>371</v>
      </c>
      <c r="D285" s="19" t="s">
        <v>5</v>
      </c>
      <c r="E285" s="19"/>
      <c r="F285" s="94">
        <f>F286</f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X285" s="94">
        <f>X286</f>
        <v>0</v>
      </c>
    </row>
    <row r="286" spans="1:24" s="26" customFormat="1" ht="15.75" outlineLevel="6">
      <c r="A286" s="5" t="s">
        <v>122</v>
      </c>
      <c r="B286" s="6" t="s">
        <v>21</v>
      </c>
      <c r="C286" s="6" t="s">
        <v>371</v>
      </c>
      <c r="D286" s="6" t="s">
        <v>123</v>
      </c>
      <c r="E286" s="6"/>
      <c r="F286" s="95">
        <f>F287</f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X286" s="95">
        <f>X287</f>
        <v>0</v>
      </c>
    </row>
    <row r="287" spans="1:24" s="26" customFormat="1" ht="15.75" outlineLevel="6">
      <c r="A287" s="60" t="s">
        <v>86</v>
      </c>
      <c r="B287" s="49" t="s">
        <v>21</v>
      </c>
      <c r="C287" s="49" t="s">
        <v>371</v>
      </c>
      <c r="D287" s="49" t="s">
        <v>87</v>
      </c>
      <c r="E287" s="49"/>
      <c r="F287" s="96"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96">
        <v>0</v>
      </c>
    </row>
    <row r="288" spans="1:24" s="26" customFormat="1" ht="15.75" outlineLevel="6">
      <c r="A288" s="72" t="s">
        <v>255</v>
      </c>
      <c r="B288" s="19" t="s">
        <v>21</v>
      </c>
      <c r="C288" s="19" t="s">
        <v>323</v>
      </c>
      <c r="D288" s="19" t="s">
        <v>5</v>
      </c>
      <c r="E288" s="19"/>
      <c r="F288" s="94">
        <f>F289</f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94">
        <f>X289</f>
        <v>0</v>
      </c>
    </row>
    <row r="289" spans="1:24" s="26" customFormat="1" ht="15.75" outlineLevel="6">
      <c r="A289" s="5" t="s">
        <v>122</v>
      </c>
      <c r="B289" s="6" t="s">
        <v>21</v>
      </c>
      <c r="C289" s="6" t="s">
        <v>323</v>
      </c>
      <c r="D289" s="6" t="s">
        <v>123</v>
      </c>
      <c r="E289" s="6"/>
      <c r="F289" s="95">
        <f>F290</f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95">
        <f>X290</f>
        <v>0</v>
      </c>
    </row>
    <row r="290" spans="1:24" s="26" customFormat="1" ht="15.75" outlineLevel="6">
      <c r="A290" s="60" t="s">
        <v>86</v>
      </c>
      <c r="B290" s="49" t="s">
        <v>21</v>
      </c>
      <c r="C290" s="49" t="s">
        <v>323</v>
      </c>
      <c r="D290" s="49" t="s">
        <v>87</v>
      </c>
      <c r="E290" s="49"/>
      <c r="F290" s="96"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96">
        <v>0</v>
      </c>
    </row>
    <row r="291" spans="1:24" s="26" customFormat="1" ht="31.5" outlineLevel="6">
      <c r="A291" s="58" t="s">
        <v>166</v>
      </c>
      <c r="B291" s="19" t="s">
        <v>21</v>
      </c>
      <c r="C291" s="19" t="s">
        <v>324</v>
      </c>
      <c r="D291" s="19" t="s">
        <v>5</v>
      </c>
      <c r="E291" s="19"/>
      <c r="F291" s="94">
        <f>F292</f>
        <v>5776</v>
      </c>
      <c r="G291" s="94">
        <f aca="true" t="shared" si="55" ref="G291:X291">G292</f>
        <v>0</v>
      </c>
      <c r="H291" s="94">
        <f t="shared" si="55"/>
        <v>0</v>
      </c>
      <c r="I291" s="94">
        <f t="shared" si="55"/>
        <v>0</v>
      </c>
      <c r="J291" s="94">
        <f t="shared" si="55"/>
        <v>0</v>
      </c>
      <c r="K291" s="94">
        <f t="shared" si="55"/>
        <v>0</v>
      </c>
      <c r="L291" s="94">
        <f t="shared" si="55"/>
        <v>0</v>
      </c>
      <c r="M291" s="94">
        <f t="shared" si="55"/>
        <v>0</v>
      </c>
      <c r="N291" s="94">
        <f t="shared" si="55"/>
        <v>0</v>
      </c>
      <c r="O291" s="94">
        <f t="shared" si="55"/>
        <v>0</v>
      </c>
      <c r="P291" s="94">
        <f t="shared" si="55"/>
        <v>0</v>
      </c>
      <c r="Q291" s="94">
        <f t="shared" si="55"/>
        <v>0</v>
      </c>
      <c r="R291" s="94">
        <f t="shared" si="55"/>
        <v>0</v>
      </c>
      <c r="S291" s="94">
        <f t="shared" si="55"/>
        <v>0</v>
      </c>
      <c r="T291" s="94">
        <f t="shared" si="55"/>
        <v>0</v>
      </c>
      <c r="U291" s="94">
        <f t="shared" si="55"/>
        <v>0</v>
      </c>
      <c r="V291" s="94">
        <f t="shared" si="55"/>
        <v>0</v>
      </c>
      <c r="W291" s="94">
        <f t="shared" si="55"/>
        <v>0</v>
      </c>
      <c r="X291" s="94">
        <f t="shared" si="55"/>
        <v>5776</v>
      </c>
    </row>
    <row r="292" spans="1:24" s="26" customFormat="1" ht="15.75" outlineLevel="6">
      <c r="A292" s="5" t="s">
        <v>122</v>
      </c>
      <c r="B292" s="6" t="s">
        <v>21</v>
      </c>
      <c r="C292" s="6" t="s">
        <v>324</v>
      </c>
      <c r="D292" s="6" t="s">
        <v>123</v>
      </c>
      <c r="E292" s="6"/>
      <c r="F292" s="95">
        <f>F293</f>
        <v>5776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X292" s="95">
        <f>X293</f>
        <v>5776</v>
      </c>
    </row>
    <row r="293" spans="1:24" s="26" customFormat="1" ht="47.25" outlineLevel="6">
      <c r="A293" s="57" t="s">
        <v>205</v>
      </c>
      <c r="B293" s="49" t="s">
        <v>21</v>
      </c>
      <c r="C293" s="49" t="s">
        <v>324</v>
      </c>
      <c r="D293" s="49" t="s">
        <v>85</v>
      </c>
      <c r="E293" s="49"/>
      <c r="F293" s="96">
        <v>5776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96">
        <v>5776</v>
      </c>
    </row>
    <row r="294" spans="1:24" s="26" customFormat="1" ht="51" customHeight="1" outlineLevel="6">
      <c r="A294" s="59" t="s">
        <v>167</v>
      </c>
      <c r="B294" s="63" t="s">
        <v>21</v>
      </c>
      <c r="C294" s="63" t="s">
        <v>325</v>
      </c>
      <c r="D294" s="63" t="s">
        <v>5</v>
      </c>
      <c r="E294" s="63"/>
      <c r="F294" s="97">
        <f>F295</f>
        <v>231255</v>
      </c>
      <c r="G294" s="97">
        <f aca="true" t="shared" si="56" ref="G294:X294">G295</f>
        <v>0</v>
      </c>
      <c r="H294" s="97">
        <f t="shared" si="56"/>
        <v>0</v>
      </c>
      <c r="I294" s="97">
        <f t="shared" si="56"/>
        <v>0</v>
      </c>
      <c r="J294" s="97">
        <f t="shared" si="56"/>
        <v>0</v>
      </c>
      <c r="K294" s="97">
        <f t="shared" si="56"/>
        <v>0</v>
      </c>
      <c r="L294" s="97">
        <f t="shared" si="56"/>
        <v>0</v>
      </c>
      <c r="M294" s="97">
        <f t="shared" si="56"/>
        <v>0</v>
      </c>
      <c r="N294" s="97">
        <f t="shared" si="56"/>
        <v>0</v>
      </c>
      <c r="O294" s="97">
        <f t="shared" si="56"/>
        <v>0</v>
      </c>
      <c r="P294" s="97">
        <f t="shared" si="56"/>
        <v>0</v>
      </c>
      <c r="Q294" s="97">
        <f t="shared" si="56"/>
        <v>0</v>
      </c>
      <c r="R294" s="97">
        <f t="shared" si="56"/>
        <v>0</v>
      </c>
      <c r="S294" s="97">
        <f t="shared" si="56"/>
        <v>0</v>
      </c>
      <c r="T294" s="97">
        <f t="shared" si="56"/>
        <v>0</v>
      </c>
      <c r="U294" s="97">
        <f t="shared" si="56"/>
        <v>0</v>
      </c>
      <c r="V294" s="97">
        <f t="shared" si="56"/>
        <v>0</v>
      </c>
      <c r="W294" s="97">
        <f t="shared" si="56"/>
        <v>0</v>
      </c>
      <c r="X294" s="97">
        <f t="shared" si="56"/>
        <v>231255</v>
      </c>
    </row>
    <row r="295" spans="1:24" s="26" customFormat="1" ht="15.75" outlineLevel="6">
      <c r="A295" s="5" t="s">
        <v>122</v>
      </c>
      <c r="B295" s="6" t="s">
        <v>21</v>
      </c>
      <c r="C295" s="6" t="s">
        <v>325</v>
      </c>
      <c r="D295" s="6" t="s">
        <v>123</v>
      </c>
      <c r="E295" s="6"/>
      <c r="F295" s="95">
        <f>F296</f>
        <v>231255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X295" s="95">
        <f>X296</f>
        <v>231255</v>
      </c>
    </row>
    <row r="296" spans="1:24" s="26" customFormat="1" ht="47.25" outlineLevel="6">
      <c r="A296" s="57" t="s">
        <v>205</v>
      </c>
      <c r="B296" s="49" t="s">
        <v>21</v>
      </c>
      <c r="C296" s="49" t="s">
        <v>325</v>
      </c>
      <c r="D296" s="49" t="s">
        <v>85</v>
      </c>
      <c r="E296" s="49"/>
      <c r="F296" s="96">
        <v>231255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X296" s="96">
        <v>231255</v>
      </c>
    </row>
    <row r="297" spans="1:24" s="26" customFormat="1" ht="47.25" outlineLevel="6">
      <c r="A297" s="65" t="s">
        <v>210</v>
      </c>
      <c r="B297" s="19" t="s">
        <v>21</v>
      </c>
      <c r="C297" s="19" t="s">
        <v>326</v>
      </c>
      <c r="D297" s="19" t="s">
        <v>5</v>
      </c>
      <c r="E297" s="19"/>
      <c r="F297" s="94">
        <f>F298+F300</f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94">
        <f>X298+X300</f>
        <v>0</v>
      </c>
    </row>
    <row r="298" spans="1:24" s="26" customFormat="1" ht="31.5" outlineLevel="6">
      <c r="A298" s="5" t="s">
        <v>95</v>
      </c>
      <c r="B298" s="6" t="s">
        <v>21</v>
      </c>
      <c r="C298" s="6" t="s">
        <v>326</v>
      </c>
      <c r="D298" s="6" t="s">
        <v>96</v>
      </c>
      <c r="E298" s="6"/>
      <c r="F298" s="95">
        <f>F299</f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95">
        <f>X299</f>
        <v>0</v>
      </c>
    </row>
    <row r="299" spans="1:24" s="26" customFormat="1" ht="31.5" outlineLevel="6">
      <c r="A299" s="48" t="s">
        <v>99</v>
      </c>
      <c r="B299" s="49" t="s">
        <v>21</v>
      </c>
      <c r="C299" s="49" t="s">
        <v>326</v>
      </c>
      <c r="D299" s="49" t="s">
        <v>100</v>
      </c>
      <c r="E299" s="49"/>
      <c r="F299" s="96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96">
        <v>0</v>
      </c>
    </row>
    <row r="300" spans="1:24" s="26" customFormat="1" ht="15.75" outlineLevel="6">
      <c r="A300" s="5" t="s">
        <v>122</v>
      </c>
      <c r="B300" s="6" t="s">
        <v>21</v>
      </c>
      <c r="C300" s="6" t="s">
        <v>326</v>
      </c>
      <c r="D300" s="6" t="s">
        <v>123</v>
      </c>
      <c r="E300" s="6"/>
      <c r="F300" s="95">
        <f>F301</f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95">
        <f>X301</f>
        <v>0</v>
      </c>
    </row>
    <row r="301" spans="1:24" s="26" customFormat="1" ht="47.25" outlineLevel="6">
      <c r="A301" s="57" t="s">
        <v>205</v>
      </c>
      <c r="B301" s="49" t="s">
        <v>21</v>
      </c>
      <c r="C301" s="49" t="s">
        <v>326</v>
      </c>
      <c r="D301" s="49" t="s">
        <v>85</v>
      </c>
      <c r="E301" s="49"/>
      <c r="F301" s="96"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96">
        <v>0</v>
      </c>
    </row>
    <row r="302" spans="1:24" s="26" customFormat="1" ht="31.5" outlineLevel="6">
      <c r="A302" s="14" t="s">
        <v>194</v>
      </c>
      <c r="B302" s="9" t="s">
        <v>21</v>
      </c>
      <c r="C302" s="9" t="s">
        <v>327</v>
      </c>
      <c r="D302" s="9" t="s">
        <v>5</v>
      </c>
      <c r="E302" s="9"/>
      <c r="F302" s="98">
        <f>F303</f>
        <v>19538.2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98">
        <f>X303</f>
        <v>19538.2</v>
      </c>
    </row>
    <row r="303" spans="1:24" s="26" customFormat="1" ht="31.5" outlineLevel="6">
      <c r="A303" s="51" t="s">
        <v>195</v>
      </c>
      <c r="B303" s="19" t="s">
        <v>21</v>
      </c>
      <c r="C303" s="19" t="s">
        <v>328</v>
      </c>
      <c r="D303" s="19" t="s">
        <v>5</v>
      </c>
      <c r="E303" s="19"/>
      <c r="F303" s="94">
        <f>F304</f>
        <v>19538.2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94">
        <f>X304</f>
        <v>19538.2</v>
      </c>
    </row>
    <row r="304" spans="1:24" s="26" customFormat="1" ht="15.75" outlineLevel="6">
      <c r="A304" s="5" t="s">
        <v>122</v>
      </c>
      <c r="B304" s="6" t="s">
        <v>21</v>
      </c>
      <c r="C304" s="6" t="s">
        <v>328</v>
      </c>
      <c r="D304" s="6" t="s">
        <v>123</v>
      </c>
      <c r="E304" s="6"/>
      <c r="F304" s="95">
        <f>F305</f>
        <v>19538.2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95">
        <f>X305</f>
        <v>19538.2</v>
      </c>
    </row>
    <row r="305" spans="1:24" s="26" customFormat="1" ht="47.25" outlineLevel="6">
      <c r="A305" s="57" t="s">
        <v>205</v>
      </c>
      <c r="B305" s="49" t="s">
        <v>21</v>
      </c>
      <c r="C305" s="49" t="s">
        <v>328</v>
      </c>
      <c r="D305" s="49" t="s">
        <v>85</v>
      </c>
      <c r="E305" s="49"/>
      <c r="F305" s="96">
        <v>19538.2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96">
        <v>19538.2</v>
      </c>
    </row>
    <row r="306" spans="1:24" s="26" customFormat="1" ht="35.25" customHeight="1" outlineLevel="6">
      <c r="A306" s="73" t="s">
        <v>236</v>
      </c>
      <c r="B306" s="9" t="s">
        <v>21</v>
      </c>
      <c r="C306" s="9" t="s">
        <v>318</v>
      </c>
      <c r="D306" s="9" t="s">
        <v>5</v>
      </c>
      <c r="E306" s="9"/>
      <c r="F306" s="98">
        <f>F310+F307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98">
        <f>X310+X307</f>
        <v>0</v>
      </c>
    </row>
    <row r="307" spans="1:24" s="26" customFormat="1" ht="35.25" customHeight="1" outlineLevel="6">
      <c r="A307" s="72" t="s">
        <v>253</v>
      </c>
      <c r="B307" s="19" t="s">
        <v>21</v>
      </c>
      <c r="C307" s="19" t="s">
        <v>329</v>
      </c>
      <c r="D307" s="19" t="s">
        <v>5</v>
      </c>
      <c r="E307" s="19"/>
      <c r="F307" s="94">
        <f>F308</f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94">
        <f>X308</f>
        <v>0</v>
      </c>
    </row>
    <row r="308" spans="1:24" s="26" customFormat="1" ht="21" customHeight="1" outlineLevel="6">
      <c r="A308" s="5" t="s">
        <v>122</v>
      </c>
      <c r="B308" s="6" t="s">
        <v>21</v>
      </c>
      <c r="C308" s="6" t="s">
        <v>329</v>
      </c>
      <c r="D308" s="6" t="s">
        <v>123</v>
      </c>
      <c r="E308" s="6"/>
      <c r="F308" s="95">
        <f>F309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5">
        <f>X309</f>
        <v>0</v>
      </c>
    </row>
    <row r="309" spans="1:24" s="26" customFormat="1" ht="20.25" customHeight="1" outlineLevel="6">
      <c r="A309" s="60" t="s">
        <v>86</v>
      </c>
      <c r="B309" s="49" t="s">
        <v>21</v>
      </c>
      <c r="C309" s="49" t="s">
        <v>329</v>
      </c>
      <c r="D309" s="49" t="s">
        <v>87</v>
      </c>
      <c r="E309" s="49"/>
      <c r="F309" s="96"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96">
        <v>0</v>
      </c>
    </row>
    <row r="310" spans="1:24" s="26" customFormat="1" ht="31.5" outlineLevel="6">
      <c r="A310" s="72" t="s">
        <v>218</v>
      </c>
      <c r="B310" s="19" t="s">
        <v>21</v>
      </c>
      <c r="C310" s="19" t="s">
        <v>330</v>
      </c>
      <c r="D310" s="19" t="s">
        <v>5</v>
      </c>
      <c r="E310" s="19"/>
      <c r="F310" s="94">
        <f>F311</f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4">
        <f>X311</f>
        <v>0</v>
      </c>
    </row>
    <row r="311" spans="1:24" s="26" customFormat="1" ht="15.75" outlineLevel="6">
      <c r="A311" s="5" t="s">
        <v>122</v>
      </c>
      <c r="B311" s="6" t="s">
        <v>21</v>
      </c>
      <c r="C311" s="6" t="s">
        <v>330</v>
      </c>
      <c r="D311" s="6" t="s">
        <v>123</v>
      </c>
      <c r="E311" s="6"/>
      <c r="F311" s="95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5">
        <f>X312</f>
        <v>0</v>
      </c>
    </row>
    <row r="312" spans="1:24" s="26" customFormat="1" ht="15.75" outlineLevel="6">
      <c r="A312" s="60" t="s">
        <v>86</v>
      </c>
      <c r="B312" s="49" t="s">
        <v>21</v>
      </c>
      <c r="C312" s="49" t="s">
        <v>330</v>
      </c>
      <c r="D312" s="49" t="s">
        <v>87</v>
      </c>
      <c r="E312" s="49"/>
      <c r="F312" s="96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96">
        <v>0</v>
      </c>
    </row>
    <row r="313" spans="1:24" s="26" customFormat="1" ht="31.5" outlineLevel="6">
      <c r="A313" s="71" t="s">
        <v>206</v>
      </c>
      <c r="B313" s="9" t="s">
        <v>21</v>
      </c>
      <c r="C313" s="9" t="s">
        <v>331</v>
      </c>
      <c r="D313" s="9" t="s">
        <v>5</v>
      </c>
      <c r="E313" s="9"/>
      <c r="F313" s="98">
        <f>F314</f>
        <v>10500</v>
      </c>
      <c r="G313" s="13" t="e">
        <f aca="true" t="shared" si="57" ref="G313:V313">G314</f>
        <v>#REF!</v>
      </c>
      <c r="H313" s="13" t="e">
        <f t="shared" si="57"/>
        <v>#REF!</v>
      </c>
      <c r="I313" s="13" t="e">
        <f t="shared" si="57"/>
        <v>#REF!</v>
      </c>
      <c r="J313" s="13" t="e">
        <f t="shared" si="57"/>
        <v>#REF!</v>
      </c>
      <c r="K313" s="13" t="e">
        <f t="shared" si="57"/>
        <v>#REF!</v>
      </c>
      <c r="L313" s="13" t="e">
        <f t="shared" si="57"/>
        <v>#REF!</v>
      </c>
      <c r="M313" s="13" t="e">
        <f t="shared" si="57"/>
        <v>#REF!</v>
      </c>
      <c r="N313" s="13" t="e">
        <f t="shared" si="57"/>
        <v>#REF!</v>
      </c>
      <c r="O313" s="13" t="e">
        <f t="shared" si="57"/>
        <v>#REF!</v>
      </c>
      <c r="P313" s="13" t="e">
        <f t="shared" si="57"/>
        <v>#REF!</v>
      </c>
      <c r="Q313" s="13" t="e">
        <f t="shared" si="57"/>
        <v>#REF!</v>
      </c>
      <c r="R313" s="13" t="e">
        <f t="shared" si="57"/>
        <v>#REF!</v>
      </c>
      <c r="S313" s="13" t="e">
        <f t="shared" si="57"/>
        <v>#REF!</v>
      </c>
      <c r="T313" s="13" t="e">
        <f t="shared" si="57"/>
        <v>#REF!</v>
      </c>
      <c r="U313" s="13" t="e">
        <f t="shared" si="57"/>
        <v>#REF!</v>
      </c>
      <c r="V313" s="13" t="e">
        <f t="shared" si="57"/>
        <v>#REF!</v>
      </c>
      <c r="X313" s="98">
        <f>X314</f>
        <v>10500</v>
      </c>
    </row>
    <row r="314" spans="1:24" s="26" customFormat="1" ht="31.5" outlineLevel="6">
      <c r="A314" s="72" t="s">
        <v>161</v>
      </c>
      <c r="B314" s="19" t="s">
        <v>21</v>
      </c>
      <c r="C314" s="19" t="s">
        <v>332</v>
      </c>
      <c r="D314" s="19" t="s">
        <v>5</v>
      </c>
      <c r="E314" s="77"/>
      <c r="F314" s="94">
        <f>F315</f>
        <v>10500</v>
      </c>
      <c r="G314" s="7" t="e">
        <f>#REF!</f>
        <v>#REF!</v>
      </c>
      <c r="H314" s="7" t="e">
        <f>#REF!</f>
        <v>#REF!</v>
      </c>
      <c r="I314" s="7" t="e">
        <f>#REF!</f>
        <v>#REF!</v>
      </c>
      <c r="J314" s="7" t="e">
        <f>#REF!</f>
        <v>#REF!</v>
      </c>
      <c r="K314" s="7" t="e">
        <f>#REF!</f>
        <v>#REF!</v>
      </c>
      <c r="L314" s="7" t="e">
        <f>#REF!</f>
        <v>#REF!</v>
      </c>
      <c r="M314" s="7" t="e">
        <f>#REF!</f>
        <v>#REF!</v>
      </c>
      <c r="N314" s="7" t="e">
        <f>#REF!</f>
        <v>#REF!</v>
      </c>
      <c r="O314" s="7" t="e">
        <f>#REF!</f>
        <v>#REF!</v>
      </c>
      <c r="P314" s="7" t="e">
        <f>#REF!</f>
        <v>#REF!</v>
      </c>
      <c r="Q314" s="7" t="e">
        <f>#REF!</f>
        <v>#REF!</v>
      </c>
      <c r="R314" s="7" t="e">
        <f>#REF!</f>
        <v>#REF!</v>
      </c>
      <c r="S314" s="7" t="e">
        <f>#REF!</f>
        <v>#REF!</v>
      </c>
      <c r="T314" s="7" t="e">
        <f>#REF!</f>
        <v>#REF!</v>
      </c>
      <c r="U314" s="7" t="e">
        <f>#REF!</f>
        <v>#REF!</v>
      </c>
      <c r="V314" s="7" t="e">
        <f>#REF!</f>
        <v>#REF!</v>
      </c>
      <c r="X314" s="94">
        <f>X315</f>
        <v>10500</v>
      </c>
    </row>
    <row r="315" spans="1:24" s="26" customFormat="1" ht="18.75" outlineLevel="6">
      <c r="A315" s="5" t="s">
        <v>122</v>
      </c>
      <c r="B315" s="6" t="s">
        <v>21</v>
      </c>
      <c r="C315" s="6" t="s">
        <v>332</v>
      </c>
      <c r="D315" s="6" t="s">
        <v>5</v>
      </c>
      <c r="E315" s="75"/>
      <c r="F315" s="95">
        <f>F316</f>
        <v>10500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95">
        <f>X316</f>
        <v>10500</v>
      </c>
    </row>
    <row r="316" spans="1:24" s="26" customFormat="1" ht="47.25" outlineLevel="6">
      <c r="A316" s="60" t="s">
        <v>205</v>
      </c>
      <c r="B316" s="49" t="s">
        <v>21</v>
      </c>
      <c r="C316" s="49" t="s">
        <v>332</v>
      </c>
      <c r="D316" s="49" t="s">
        <v>85</v>
      </c>
      <c r="E316" s="76"/>
      <c r="F316" s="96">
        <v>10500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96">
        <v>10500</v>
      </c>
    </row>
    <row r="317" spans="1:24" s="26" customFormat="1" ht="31.5" outlineLevel="6">
      <c r="A317" s="74" t="s">
        <v>67</v>
      </c>
      <c r="B317" s="32" t="s">
        <v>66</v>
      </c>
      <c r="C317" s="32" t="s">
        <v>266</v>
      </c>
      <c r="D317" s="32" t="s">
        <v>5</v>
      </c>
      <c r="E317" s="32"/>
      <c r="F317" s="67">
        <f>F318</f>
        <v>30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67">
        <f>X318</f>
        <v>0</v>
      </c>
    </row>
    <row r="318" spans="1:24" s="26" customFormat="1" ht="15.75" outlineLevel="6">
      <c r="A318" s="8" t="s">
        <v>237</v>
      </c>
      <c r="B318" s="9" t="s">
        <v>66</v>
      </c>
      <c r="C318" s="9" t="s">
        <v>333</v>
      </c>
      <c r="D318" s="9" t="s">
        <v>5</v>
      </c>
      <c r="E318" s="9"/>
      <c r="F318" s="10">
        <f>F319</f>
        <v>30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10">
        <f>X319</f>
        <v>0</v>
      </c>
    </row>
    <row r="319" spans="1:24" s="26" customFormat="1" ht="34.5" customHeight="1" outlineLevel="6">
      <c r="A319" s="65" t="s">
        <v>168</v>
      </c>
      <c r="B319" s="19" t="s">
        <v>66</v>
      </c>
      <c r="C319" s="19" t="s">
        <v>334</v>
      </c>
      <c r="D319" s="19" t="s">
        <v>5</v>
      </c>
      <c r="E319" s="19"/>
      <c r="F319" s="20">
        <f>F320</f>
        <v>30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20">
        <f>X320</f>
        <v>0</v>
      </c>
    </row>
    <row r="320" spans="1:24" s="26" customFormat="1" ht="31.5" outlineLevel="6">
      <c r="A320" s="5" t="s">
        <v>95</v>
      </c>
      <c r="B320" s="6" t="s">
        <v>66</v>
      </c>
      <c r="C320" s="6" t="s">
        <v>334</v>
      </c>
      <c r="D320" s="6" t="s">
        <v>96</v>
      </c>
      <c r="E320" s="6"/>
      <c r="F320" s="7">
        <f>F321</f>
        <v>30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7">
        <f>X321</f>
        <v>0</v>
      </c>
    </row>
    <row r="321" spans="1:24" s="26" customFormat="1" ht="31.5" outlineLevel="6">
      <c r="A321" s="48" t="s">
        <v>99</v>
      </c>
      <c r="B321" s="49" t="s">
        <v>66</v>
      </c>
      <c r="C321" s="49" t="s">
        <v>334</v>
      </c>
      <c r="D321" s="49" t="s">
        <v>100</v>
      </c>
      <c r="E321" s="49"/>
      <c r="F321" s="50">
        <v>30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50">
        <v>0</v>
      </c>
    </row>
    <row r="322" spans="1:24" s="26" customFormat="1" ht="18.75" customHeight="1" outlineLevel="6">
      <c r="A322" s="74" t="s">
        <v>45</v>
      </c>
      <c r="B322" s="32" t="s">
        <v>22</v>
      </c>
      <c r="C322" s="32" t="s">
        <v>266</v>
      </c>
      <c r="D322" s="32" t="s">
        <v>5</v>
      </c>
      <c r="E322" s="32"/>
      <c r="F322" s="67">
        <f>F323</f>
        <v>4037</v>
      </c>
      <c r="G322" s="10" t="e">
        <f>#REF!</f>
        <v>#REF!</v>
      </c>
      <c r="H322" s="10" t="e">
        <f>#REF!</f>
        <v>#REF!</v>
      </c>
      <c r="I322" s="10" t="e">
        <f>#REF!</f>
        <v>#REF!</v>
      </c>
      <c r="J322" s="10" t="e">
        <f>#REF!</f>
        <v>#REF!</v>
      </c>
      <c r="K322" s="10" t="e">
        <f>#REF!</f>
        <v>#REF!</v>
      </c>
      <c r="L322" s="10" t="e">
        <f>#REF!</f>
        <v>#REF!</v>
      </c>
      <c r="M322" s="10" t="e">
        <f>#REF!</f>
        <v>#REF!</v>
      </c>
      <c r="N322" s="10" t="e">
        <f>#REF!</f>
        <v>#REF!</v>
      </c>
      <c r="O322" s="10" t="e">
        <f>#REF!</f>
        <v>#REF!</v>
      </c>
      <c r="P322" s="10" t="e">
        <f>#REF!</f>
        <v>#REF!</v>
      </c>
      <c r="Q322" s="10" t="e">
        <f>#REF!</f>
        <v>#REF!</v>
      </c>
      <c r="R322" s="10" t="e">
        <f>#REF!</f>
        <v>#REF!</v>
      </c>
      <c r="S322" s="10" t="e">
        <f>#REF!</f>
        <v>#REF!</v>
      </c>
      <c r="T322" s="10" t="e">
        <f>#REF!</f>
        <v>#REF!</v>
      </c>
      <c r="U322" s="10" t="e">
        <f>#REF!</f>
        <v>#REF!</v>
      </c>
      <c r="V322" s="10" t="e">
        <f>#REF!</f>
        <v>#REF!</v>
      </c>
      <c r="X322" s="67">
        <f>X323</f>
        <v>4037</v>
      </c>
    </row>
    <row r="323" spans="1:24" s="26" customFormat="1" ht="15.75" outlineLevel="6">
      <c r="A323" s="8" t="s">
        <v>238</v>
      </c>
      <c r="B323" s="9" t="s">
        <v>22</v>
      </c>
      <c r="C323" s="9" t="s">
        <v>313</v>
      </c>
      <c r="D323" s="9" t="s">
        <v>5</v>
      </c>
      <c r="E323" s="9"/>
      <c r="F323" s="10">
        <f>F324+F333</f>
        <v>4037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10">
        <f>X324+X333</f>
        <v>4037</v>
      </c>
    </row>
    <row r="324" spans="1:24" s="26" customFormat="1" ht="15.75" outlineLevel="6">
      <c r="A324" s="61" t="s">
        <v>124</v>
      </c>
      <c r="B324" s="19" t="s">
        <v>22</v>
      </c>
      <c r="C324" s="19" t="s">
        <v>321</v>
      </c>
      <c r="D324" s="19" t="s">
        <v>5</v>
      </c>
      <c r="E324" s="19"/>
      <c r="F324" s="20">
        <f>F325+F328</f>
        <v>3757.75</v>
      </c>
      <c r="G324" s="20">
        <f aca="true" t="shared" si="58" ref="G324:X324">G325+G328</f>
        <v>0</v>
      </c>
      <c r="H324" s="20">
        <f t="shared" si="58"/>
        <v>0</v>
      </c>
      <c r="I324" s="20">
        <f t="shared" si="58"/>
        <v>0</v>
      </c>
      <c r="J324" s="20">
        <f t="shared" si="58"/>
        <v>0</v>
      </c>
      <c r="K324" s="20">
        <f t="shared" si="58"/>
        <v>0</v>
      </c>
      <c r="L324" s="20">
        <f t="shared" si="58"/>
        <v>0</v>
      </c>
      <c r="M324" s="20">
        <f t="shared" si="58"/>
        <v>0</v>
      </c>
      <c r="N324" s="20">
        <f t="shared" si="58"/>
        <v>0</v>
      </c>
      <c r="O324" s="20">
        <f t="shared" si="58"/>
        <v>0</v>
      </c>
      <c r="P324" s="20">
        <f t="shared" si="58"/>
        <v>0</v>
      </c>
      <c r="Q324" s="20">
        <f t="shared" si="58"/>
        <v>0</v>
      </c>
      <c r="R324" s="20">
        <f t="shared" si="58"/>
        <v>0</v>
      </c>
      <c r="S324" s="20">
        <f t="shared" si="58"/>
        <v>0</v>
      </c>
      <c r="T324" s="20">
        <f t="shared" si="58"/>
        <v>0</v>
      </c>
      <c r="U324" s="20">
        <f t="shared" si="58"/>
        <v>0</v>
      </c>
      <c r="V324" s="20">
        <f t="shared" si="58"/>
        <v>0</v>
      </c>
      <c r="W324" s="20">
        <f t="shared" si="58"/>
        <v>0</v>
      </c>
      <c r="X324" s="20">
        <f t="shared" si="58"/>
        <v>3757.75</v>
      </c>
    </row>
    <row r="325" spans="1:24" s="26" customFormat="1" ht="33.75" customHeight="1" outlineLevel="6">
      <c r="A325" s="61" t="s">
        <v>169</v>
      </c>
      <c r="B325" s="19" t="s">
        <v>22</v>
      </c>
      <c r="C325" s="19" t="s">
        <v>335</v>
      </c>
      <c r="D325" s="19" t="s">
        <v>5</v>
      </c>
      <c r="E325" s="19"/>
      <c r="F325" s="20">
        <f>F326</f>
        <v>700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20">
        <f>X326</f>
        <v>700</v>
      </c>
    </row>
    <row r="326" spans="1:24" s="26" customFormat="1" ht="15.75" outlineLevel="6">
      <c r="A326" s="5" t="s">
        <v>122</v>
      </c>
      <c r="B326" s="6" t="s">
        <v>22</v>
      </c>
      <c r="C326" s="6" t="s">
        <v>335</v>
      </c>
      <c r="D326" s="6" t="s">
        <v>123</v>
      </c>
      <c r="E326" s="6"/>
      <c r="F326" s="7">
        <f>F327</f>
        <v>700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7">
        <f>X327</f>
        <v>700</v>
      </c>
    </row>
    <row r="327" spans="1:24" s="26" customFormat="1" ht="15.75" outlineLevel="6">
      <c r="A327" s="60" t="s">
        <v>86</v>
      </c>
      <c r="B327" s="49" t="s">
        <v>22</v>
      </c>
      <c r="C327" s="49" t="s">
        <v>335</v>
      </c>
      <c r="D327" s="49" t="s">
        <v>87</v>
      </c>
      <c r="E327" s="49"/>
      <c r="F327" s="50">
        <v>700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50">
        <v>700</v>
      </c>
    </row>
    <row r="328" spans="1:24" s="26" customFormat="1" ht="15.75" outlineLevel="6">
      <c r="A328" s="65" t="s">
        <v>170</v>
      </c>
      <c r="B328" s="63" t="s">
        <v>22</v>
      </c>
      <c r="C328" s="63" t="s">
        <v>336</v>
      </c>
      <c r="D328" s="63" t="s">
        <v>5</v>
      </c>
      <c r="E328" s="63"/>
      <c r="F328" s="64">
        <f>F329+F331</f>
        <v>3057.75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64">
        <f>X329+X331</f>
        <v>3057.75</v>
      </c>
    </row>
    <row r="329" spans="1:24" s="26" customFormat="1" ht="31.5" outlineLevel="6">
      <c r="A329" s="5" t="s">
        <v>95</v>
      </c>
      <c r="B329" s="6" t="s">
        <v>22</v>
      </c>
      <c r="C329" s="6" t="s">
        <v>336</v>
      </c>
      <c r="D329" s="6" t="s">
        <v>96</v>
      </c>
      <c r="E329" s="6"/>
      <c r="F329" s="7">
        <f>F330</f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7">
        <f>X330</f>
        <v>0</v>
      </c>
    </row>
    <row r="330" spans="1:24" s="26" customFormat="1" ht="31.5" outlineLevel="6">
      <c r="A330" s="48" t="s">
        <v>99</v>
      </c>
      <c r="B330" s="49" t="s">
        <v>22</v>
      </c>
      <c r="C330" s="49" t="s">
        <v>336</v>
      </c>
      <c r="D330" s="49" t="s">
        <v>100</v>
      </c>
      <c r="E330" s="49"/>
      <c r="F330" s="50"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50">
        <v>0</v>
      </c>
    </row>
    <row r="331" spans="1:24" s="26" customFormat="1" ht="15.75" outlineLevel="6">
      <c r="A331" s="5" t="s">
        <v>122</v>
      </c>
      <c r="B331" s="6" t="s">
        <v>22</v>
      </c>
      <c r="C331" s="6" t="s">
        <v>336</v>
      </c>
      <c r="D331" s="6" t="s">
        <v>123</v>
      </c>
      <c r="E331" s="6"/>
      <c r="F331" s="7">
        <f>F332</f>
        <v>3057.75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7">
        <f>X332</f>
        <v>3057.75</v>
      </c>
    </row>
    <row r="332" spans="1:24" s="26" customFormat="1" ht="47.25" outlineLevel="6">
      <c r="A332" s="57" t="s">
        <v>205</v>
      </c>
      <c r="B332" s="49" t="s">
        <v>22</v>
      </c>
      <c r="C332" s="49" t="s">
        <v>336</v>
      </c>
      <c r="D332" s="49" t="s">
        <v>85</v>
      </c>
      <c r="E332" s="49"/>
      <c r="F332" s="50">
        <v>3057.75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50">
        <v>3057.75</v>
      </c>
    </row>
    <row r="333" spans="1:24" s="26" customFormat="1" ht="31.5" outlineLevel="6">
      <c r="A333" s="90" t="s">
        <v>171</v>
      </c>
      <c r="B333" s="19" t="s">
        <v>22</v>
      </c>
      <c r="C333" s="19" t="s">
        <v>337</v>
      </c>
      <c r="D333" s="19" t="s">
        <v>5</v>
      </c>
      <c r="E333" s="19"/>
      <c r="F333" s="20">
        <f>F334</f>
        <v>279.25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20">
        <f>X334</f>
        <v>279.25</v>
      </c>
    </row>
    <row r="334" spans="1:24" s="26" customFormat="1" ht="15.75" outlineLevel="6">
      <c r="A334" s="5" t="s">
        <v>128</v>
      </c>
      <c r="B334" s="6" t="s">
        <v>22</v>
      </c>
      <c r="C334" s="6" t="s">
        <v>338</v>
      </c>
      <c r="D334" s="6" t="s">
        <v>126</v>
      </c>
      <c r="E334" s="6"/>
      <c r="F334" s="7">
        <f>F335</f>
        <v>279.25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7">
        <f>X335</f>
        <v>279.25</v>
      </c>
    </row>
    <row r="335" spans="1:24" s="26" customFormat="1" ht="31.5" outlineLevel="6">
      <c r="A335" s="48" t="s">
        <v>129</v>
      </c>
      <c r="B335" s="49" t="s">
        <v>22</v>
      </c>
      <c r="C335" s="49" t="s">
        <v>338</v>
      </c>
      <c r="D335" s="49" t="s">
        <v>127</v>
      </c>
      <c r="E335" s="49"/>
      <c r="F335" s="50">
        <v>279.25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50">
        <v>279.25</v>
      </c>
    </row>
    <row r="336" spans="1:24" s="26" customFormat="1" ht="15.75" outlineLevel="6">
      <c r="A336" s="74" t="s">
        <v>37</v>
      </c>
      <c r="B336" s="32" t="s">
        <v>13</v>
      </c>
      <c r="C336" s="32" t="s">
        <v>266</v>
      </c>
      <c r="D336" s="32" t="s">
        <v>5</v>
      </c>
      <c r="E336" s="32"/>
      <c r="F336" s="92">
        <f>F337+F348</f>
        <v>13725.6</v>
      </c>
      <c r="G336" s="10">
        <f aca="true" t="shared" si="59" ref="G336:V336">G338+G348</f>
        <v>0</v>
      </c>
      <c r="H336" s="10">
        <f t="shared" si="59"/>
        <v>0</v>
      </c>
      <c r="I336" s="10">
        <f t="shared" si="59"/>
        <v>0</v>
      </c>
      <c r="J336" s="10">
        <f t="shared" si="59"/>
        <v>0</v>
      </c>
      <c r="K336" s="10">
        <f t="shared" si="59"/>
        <v>0</v>
      </c>
      <c r="L336" s="10">
        <f t="shared" si="59"/>
        <v>0</v>
      </c>
      <c r="M336" s="10">
        <f t="shared" si="59"/>
        <v>0</v>
      </c>
      <c r="N336" s="10">
        <f t="shared" si="59"/>
        <v>0</v>
      </c>
      <c r="O336" s="10">
        <f t="shared" si="59"/>
        <v>0</v>
      </c>
      <c r="P336" s="10">
        <f t="shared" si="59"/>
        <v>0</v>
      </c>
      <c r="Q336" s="10">
        <f t="shared" si="59"/>
        <v>0</v>
      </c>
      <c r="R336" s="10">
        <f t="shared" si="59"/>
        <v>0</v>
      </c>
      <c r="S336" s="10">
        <f t="shared" si="59"/>
        <v>0</v>
      </c>
      <c r="T336" s="10">
        <f t="shared" si="59"/>
        <v>0</v>
      </c>
      <c r="U336" s="10">
        <f t="shared" si="59"/>
        <v>0</v>
      </c>
      <c r="V336" s="10">
        <f t="shared" si="59"/>
        <v>0</v>
      </c>
      <c r="X336" s="92">
        <f>X337+X348</f>
        <v>13884.6</v>
      </c>
    </row>
    <row r="337" spans="1:24" s="26" customFormat="1" ht="31.5" outlineLevel="6">
      <c r="A337" s="22" t="s">
        <v>137</v>
      </c>
      <c r="B337" s="9" t="s">
        <v>13</v>
      </c>
      <c r="C337" s="9" t="s">
        <v>267</v>
      </c>
      <c r="D337" s="9" t="s">
        <v>5</v>
      </c>
      <c r="E337" s="9"/>
      <c r="F337" s="83">
        <f>F338</f>
        <v>1368</v>
      </c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X337" s="83">
        <f>X338</f>
        <v>1527</v>
      </c>
    </row>
    <row r="338" spans="1:24" s="26" customFormat="1" ht="36" customHeight="1" outlineLevel="6">
      <c r="A338" s="22" t="s">
        <v>139</v>
      </c>
      <c r="B338" s="12" t="s">
        <v>13</v>
      </c>
      <c r="C338" s="12" t="s">
        <v>268</v>
      </c>
      <c r="D338" s="12" t="s">
        <v>5</v>
      </c>
      <c r="E338" s="12"/>
      <c r="F338" s="89">
        <f>F339+F346</f>
        <v>1368</v>
      </c>
      <c r="G338" s="13">
        <f aca="true" t="shared" si="60" ref="G338:V338">G339</f>
        <v>0</v>
      </c>
      <c r="H338" s="13">
        <f t="shared" si="60"/>
        <v>0</v>
      </c>
      <c r="I338" s="13">
        <f t="shared" si="60"/>
        <v>0</v>
      </c>
      <c r="J338" s="13">
        <f t="shared" si="60"/>
        <v>0</v>
      </c>
      <c r="K338" s="13">
        <f t="shared" si="60"/>
        <v>0</v>
      </c>
      <c r="L338" s="13">
        <f t="shared" si="60"/>
        <v>0</v>
      </c>
      <c r="M338" s="13">
        <f t="shared" si="60"/>
        <v>0</v>
      </c>
      <c r="N338" s="13">
        <f t="shared" si="60"/>
        <v>0</v>
      </c>
      <c r="O338" s="13">
        <f t="shared" si="60"/>
        <v>0</v>
      </c>
      <c r="P338" s="13">
        <f t="shared" si="60"/>
        <v>0</v>
      </c>
      <c r="Q338" s="13">
        <f t="shared" si="60"/>
        <v>0</v>
      </c>
      <c r="R338" s="13">
        <f t="shared" si="60"/>
        <v>0</v>
      </c>
      <c r="S338" s="13">
        <f t="shared" si="60"/>
        <v>0</v>
      </c>
      <c r="T338" s="13">
        <f t="shared" si="60"/>
        <v>0</v>
      </c>
      <c r="U338" s="13">
        <f t="shared" si="60"/>
        <v>0</v>
      </c>
      <c r="V338" s="13">
        <f t="shared" si="60"/>
        <v>0</v>
      </c>
      <c r="X338" s="89">
        <f>X339+X346</f>
        <v>1527</v>
      </c>
    </row>
    <row r="339" spans="1:24" s="26" customFormat="1" ht="47.25" outlineLevel="6">
      <c r="A339" s="52" t="s">
        <v>203</v>
      </c>
      <c r="B339" s="19" t="s">
        <v>13</v>
      </c>
      <c r="C339" s="19" t="s">
        <v>270</v>
      </c>
      <c r="D339" s="19" t="s">
        <v>5</v>
      </c>
      <c r="E339" s="19"/>
      <c r="F339" s="85">
        <f>F340+F344</f>
        <v>1368</v>
      </c>
      <c r="G339" s="7">
        <f aca="true" t="shared" si="61" ref="G339:V339">G340</f>
        <v>0</v>
      </c>
      <c r="H339" s="7">
        <f t="shared" si="61"/>
        <v>0</v>
      </c>
      <c r="I339" s="7">
        <f t="shared" si="61"/>
        <v>0</v>
      </c>
      <c r="J339" s="7">
        <f t="shared" si="61"/>
        <v>0</v>
      </c>
      <c r="K339" s="7">
        <f t="shared" si="61"/>
        <v>0</v>
      </c>
      <c r="L339" s="7">
        <f t="shared" si="61"/>
        <v>0</v>
      </c>
      <c r="M339" s="7">
        <f t="shared" si="61"/>
        <v>0</v>
      </c>
      <c r="N339" s="7">
        <f t="shared" si="61"/>
        <v>0</v>
      </c>
      <c r="O339" s="7">
        <f t="shared" si="61"/>
        <v>0</v>
      </c>
      <c r="P339" s="7">
        <f t="shared" si="61"/>
        <v>0</v>
      </c>
      <c r="Q339" s="7">
        <f t="shared" si="61"/>
        <v>0</v>
      </c>
      <c r="R339" s="7">
        <f t="shared" si="61"/>
        <v>0</v>
      </c>
      <c r="S339" s="7">
        <f t="shared" si="61"/>
        <v>0</v>
      </c>
      <c r="T339" s="7">
        <f t="shared" si="61"/>
        <v>0</v>
      </c>
      <c r="U339" s="7">
        <f t="shared" si="61"/>
        <v>0</v>
      </c>
      <c r="V339" s="7">
        <f t="shared" si="61"/>
        <v>0</v>
      </c>
      <c r="X339" s="85">
        <f>X340+X344</f>
        <v>1527</v>
      </c>
    </row>
    <row r="340" spans="1:24" s="26" customFormat="1" ht="31.5" outlineLevel="6">
      <c r="A340" s="5" t="s">
        <v>94</v>
      </c>
      <c r="B340" s="6" t="s">
        <v>13</v>
      </c>
      <c r="C340" s="6" t="s">
        <v>270</v>
      </c>
      <c r="D340" s="6" t="s">
        <v>93</v>
      </c>
      <c r="E340" s="6"/>
      <c r="F340" s="86">
        <f>F341+F342+F343</f>
        <v>1368</v>
      </c>
      <c r="G340" s="86">
        <f aca="true" t="shared" si="62" ref="G340:X340">G341+G342+G343</f>
        <v>0</v>
      </c>
      <c r="H340" s="86">
        <f t="shared" si="62"/>
        <v>0</v>
      </c>
      <c r="I340" s="86">
        <f t="shared" si="62"/>
        <v>0</v>
      </c>
      <c r="J340" s="86">
        <f t="shared" si="62"/>
        <v>0</v>
      </c>
      <c r="K340" s="86">
        <f t="shared" si="62"/>
        <v>0</v>
      </c>
      <c r="L340" s="86">
        <f t="shared" si="62"/>
        <v>0</v>
      </c>
      <c r="M340" s="86">
        <f t="shared" si="62"/>
        <v>0</v>
      </c>
      <c r="N340" s="86">
        <f t="shared" si="62"/>
        <v>0</v>
      </c>
      <c r="O340" s="86">
        <f t="shared" si="62"/>
        <v>0</v>
      </c>
      <c r="P340" s="86">
        <f t="shared" si="62"/>
        <v>0</v>
      </c>
      <c r="Q340" s="86">
        <f t="shared" si="62"/>
        <v>0</v>
      </c>
      <c r="R340" s="86">
        <f t="shared" si="62"/>
        <v>0</v>
      </c>
      <c r="S340" s="86">
        <f t="shared" si="62"/>
        <v>0</v>
      </c>
      <c r="T340" s="86">
        <f t="shared" si="62"/>
        <v>0</v>
      </c>
      <c r="U340" s="86">
        <f t="shared" si="62"/>
        <v>0</v>
      </c>
      <c r="V340" s="86">
        <f t="shared" si="62"/>
        <v>0</v>
      </c>
      <c r="W340" s="86">
        <f t="shared" si="62"/>
        <v>0</v>
      </c>
      <c r="X340" s="86">
        <f t="shared" si="62"/>
        <v>1527</v>
      </c>
    </row>
    <row r="341" spans="1:24" s="26" customFormat="1" ht="31.5" outlineLevel="6">
      <c r="A341" s="48" t="s">
        <v>259</v>
      </c>
      <c r="B341" s="49" t="s">
        <v>13</v>
      </c>
      <c r="C341" s="49" t="s">
        <v>270</v>
      </c>
      <c r="D341" s="49" t="s">
        <v>91</v>
      </c>
      <c r="E341" s="49"/>
      <c r="F341" s="87">
        <v>1064.7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87">
        <v>1176</v>
      </c>
    </row>
    <row r="342" spans="1:24" s="26" customFormat="1" ht="47.25" outlineLevel="6">
      <c r="A342" s="48" t="s">
        <v>265</v>
      </c>
      <c r="B342" s="49" t="s">
        <v>13</v>
      </c>
      <c r="C342" s="49" t="s">
        <v>270</v>
      </c>
      <c r="D342" s="49" t="s">
        <v>92</v>
      </c>
      <c r="E342" s="49"/>
      <c r="F342" s="87">
        <v>6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87">
        <v>6</v>
      </c>
    </row>
    <row r="343" spans="1:24" s="26" customFormat="1" ht="47.25" outlineLevel="6">
      <c r="A343" s="48" t="s">
        <v>260</v>
      </c>
      <c r="B343" s="49" t="s">
        <v>13</v>
      </c>
      <c r="C343" s="49" t="s">
        <v>270</v>
      </c>
      <c r="D343" s="49" t="s">
        <v>261</v>
      </c>
      <c r="E343" s="49"/>
      <c r="F343" s="87">
        <v>297.3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87">
        <v>345</v>
      </c>
    </row>
    <row r="344" spans="1:24" s="26" customFormat="1" ht="31.5" outlineLevel="6">
      <c r="A344" s="5" t="s">
        <v>95</v>
      </c>
      <c r="B344" s="6" t="s">
        <v>13</v>
      </c>
      <c r="C344" s="6" t="s">
        <v>270</v>
      </c>
      <c r="D344" s="6" t="s">
        <v>96</v>
      </c>
      <c r="E344" s="6"/>
      <c r="F344" s="86">
        <f>F345</f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86">
        <f>X345</f>
        <v>0</v>
      </c>
    </row>
    <row r="345" spans="1:24" s="26" customFormat="1" ht="31.5" outlineLevel="6">
      <c r="A345" s="48" t="s">
        <v>99</v>
      </c>
      <c r="B345" s="49" t="s">
        <v>13</v>
      </c>
      <c r="C345" s="49" t="s">
        <v>270</v>
      </c>
      <c r="D345" s="49" t="s">
        <v>100</v>
      </c>
      <c r="E345" s="49"/>
      <c r="F345" s="87"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X345" s="87">
        <v>0</v>
      </c>
    </row>
    <row r="346" spans="1:24" s="26" customFormat="1" ht="15.75" outlineLevel="6">
      <c r="A346" s="51" t="s">
        <v>142</v>
      </c>
      <c r="B346" s="19" t="s">
        <v>13</v>
      </c>
      <c r="C346" s="19" t="s">
        <v>272</v>
      </c>
      <c r="D346" s="19" t="s">
        <v>5</v>
      </c>
      <c r="E346" s="19"/>
      <c r="F346" s="85">
        <f>F347</f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85">
        <f>X347</f>
        <v>0</v>
      </c>
    </row>
    <row r="347" spans="1:24" s="26" customFormat="1" ht="15.75" outlineLevel="6">
      <c r="A347" s="5" t="s">
        <v>111</v>
      </c>
      <c r="B347" s="6" t="s">
        <v>13</v>
      </c>
      <c r="C347" s="6" t="s">
        <v>272</v>
      </c>
      <c r="D347" s="6" t="s">
        <v>226</v>
      </c>
      <c r="E347" s="6"/>
      <c r="F347" s="86"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86">
        <v>0</v>
      </c>
    </row>
    <row r="348" spans="1:24" s="26" customFormat="1" ht="19.5" customHeight="1" outlineLevel="6">
      <c r="A348" s="71" t="s">
        <v>235</v>
      </c>
      <c r="B348" s="12" t="s">
        <v>13</v>
      </c>
      <c r="C348" s="12" t="s">
        <v>313</v>
      </c>
      <c r="D348" s="12" t="s">
        <v>5</v>
      </c>
      <c r="E348" s="12"/>
      <c r="F348" s="89">
        <f>F349</f>
        <v>12357.6</v>
      </c>
      <c r="G348" s="13">
        <f aca="true" t="shared" si="63" ref="G348:V348">G350</f>
        <v>0</v>
      </c>
      <c r="H348" s="13">
        <f t="shared" si="63"/>
        <v>0</v>
      </c>
      <c r="I348" s="13">
        <f t="shared" si="63"/>
        <v>0</v>
      </c>
      <c r="J348" s="13">
        <f t="shared" si="63"/>
        <v>0</v>
      </c>
      <c r="K348" s="13">
        <f t="shared" si="63"/>
        <v>0</v>
      </c>
      <c r="L348" s="13">
        <f t="shared" si="63"/>
        <v>0</v>
      </c>
      <c r="M348" s="13">
        <f t="shared" si="63"/>
        <v>0</v>
      </c>
      <c r="N348" s="13">
        <f t="shared" si="63"/>
        <v>0</v>
      </c>
      <c r="O348" s="13">
        <f t="shared" si="63"/>
        <v>0</v>
      </c>
      <c r="P348" s="13">
        <f t="shared" si="63"/>
        <v>0</v>
      </c>
      <c r="Q348" s="13">
        <f t="shared" si="63"/>
        <v>0</v>
      </c>
      <c r="R348" s="13">
        <f t="shared" si="63"/>
        <v>0</v>
      </c>
      <c r="S348" s="13">
        <f t="shared" si="63"/>
        <v>0</v>
      </c>
      <c r="T348" s="13">
        <f t="shared" si="63"/>
        <v>0</v>
      </c>
      <c r="U348" s="13">
        <f t="shared" si="63"/>
        <v>0</v>
      </c>
      <c r="V348" s="13">
        <f t="shared" si="63"/>
        <v>0</v>
      </c>
      <c r="X348" s="89">
        <f>X349</f>
        <v>12357.6</v>
      </c>
    </row>
    <row r="349" spans="1:24" s="26" customFormat="1" ht="33" customHeight="1" outlineLevel="6">
      <c r="A349" s="71" t="s">
        <v>171</v>
      </c>
      <c r="B349" s="12" t="s">
        <v>13</v>
      </c>
      <c r="C349" s="12" t="s">
        <v>339</v>
      </c>
      <c r="D349" s="12" t="s">
        <v>5</v>
      </c>
      <c r="E349" s="12"/>
      <c r="F349" s="89">
        <f>F350</f>
        <v>12357.6</v>
      </c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X349" s="89">
        <f>X350</f>
        <v>12357.6</v>
      </c>
    </row>
    <row r="350" spans="1:24" s="26" customFormat="1" ht="31.5" outlineLevel="6">
      <c r="A350" s="51" t="s">
        <v>143</v>
      </c>
      <c r="B350" s="19" t="s">
        <v>13</v>
      </c>
      <c r="C350" s="19" t="s">
        <v>340</v>
      </c>
      <c r="D350" s="19" t="s">
        <v>5</v>
      </c>
      <c r="E350" s="19"/>
      <c r="F350" s="85">
        <f>F351+F355+F358</f>
        <v>12357.6</v>
      </c>
      <c r="G350" s="7">
        <f aca="true" t="shared" si="64" ref="G350:V350">G351</f>
        <v>0</v>
      </c>
      <c r="H350" s="7">
        <f t="shared" si="64"/>
        <v>0</v>
      </c>
      <c r="I350" s="7">
        <f t="shared" si="64"/>
        <v>0</v>
      </c>
      <c r="J350" s="7">
        <f t="shared" si="64"/>
        <v>0</v>
      </c>
      <c r="K350" s="7">
        <f t="shared" si="64"/>
        <v>0</v>
      </c>
      <c r="L350" s="7">
        <f t="shared" si="64"/>
        <v>0</v>
      </c>
      <c r="M350" s="7">
        <f t="shared" si="64"/>
        <v>0</v>
      </c>
      <c r="N350" s="7">
        <f t="shared" si="64"/>
        <v>0</v>
      </c>
      <c r="O350" s="7">
        <f t="shared" si="64"/>
        <v>0</v>
      </c>
      <c r="P350" s="7">
        <f t="shared" si="64"/>
        <v>0</v>
      </c>
      <c r="Q350" s="7">
        <f t="shared" si="64"/>
        <v>0</v>
      </c>
      <c r="R350" s="7">
        <f t="shared" si="64"/>
        <v>0</v>
      </c>
      <c r="S350" s="7">
        <f t="shared" si="64"/>
        <v>0</v>
      </c>
      <c r="T350" s="7">
        <f t="shared" si="64"/>
        <v>0</v>
      </c>
      <c r="U350" s="7">
        <f t="shared" si="64"/>
        <v>0</v>
      </c>
      <c r="V350" s="7">
        <f t="shared" si="64"/>
        <v>0</v>
      </c>
      <c r="X350" s="85">
        <f>X351+X355+X358</f>
        <v>12357.6</v>
      </c>
    </row>
    <row r="351" spans="1:24" s="26" customFormat="1" ht="15.75" outlineLevel="6">
      <c r="A351" s="5" t="s">
        <v>112</v>
      </c>
      <c r="B351" s="6" t="s">
        <v>13</v>
      </c>
      <c r="C351" s="6" t="s">
        <v>340</v>
      </c>
      <c r="D351" s="6" t="s">
        <v>113</v>
      </c>
      <c r="E351" s="6"/>
      <c r="F351" s="86">
        <f>F352+F353+F354</f>
        <v>10288.7</v>
      </c>
      <c r="G351" s="86">
        <f aca="true" t="shared" si="65" ref="G351:X351">G352+G353+G354</f>
        <v>0</v>
      </c>
      <c r="H351" s="86">
        <f t="shared" si="65"/>
        <v>0</v>
      </c>
      <c r="I351" s="86">
        <f t="shared" si="65"/>
        <v>0</v>
      </c>
      <c r="J351" s="86">
        <f t="shared" si="65"/>
        <v>0</v>
      </c>
      <c r="K351" s="86">
        <f t="shared" si="65"/>
        <v>0</v>
      </c>
      <c r="L351" s="86">
        <f t="shared" si="65"/>
        <v>0</v>
      </c>
      <c r="M351" s="86">
        <f t="shared" si="65"/>
        <v>0</v>
      </c>
      <c r="N351" s="86">
        <f t="shared" si="65"/>
        <v>0</v>
      </c>
      <c r="O351" s="86">
        <f t="shared" si="65"/>
        <v>0</v>
      </c>
      <c r="P351" s="86">
        <f t="shared" si="65"/>
        <v>0</v>
      </c>
      <c r="Q351" s="86">
        <f t="shared" si="65"/>
        <v>0</v>
      </c>
      <c r="R351" s="86">
        <f t="shared" si="65"/>
        <v>0</v>
      </c>
      <c r="S351" s="86">
        <f t="shared" si="65"/>
        <v>0</v>
      </c>
      <c r="T351" s="86">
        <f t="shared" si="65"/>
        <v>0</v>
      </c>
      <c r="U351" s="86">
        <f t="shared" si="65"/>
        <v>0</v>
      </c>
      <c r="V351" s="86">
        <f t="shared" si="65"/>
        <v>0</v>
      </c>
      <c r="W351" s="86">
        <f t="shared" si="65"/>
        <v>0</v>
      </c>
      <c r="X351" s="86">
        <f t="shared" si="65"/>
        <v>10288.7</v>
      </c>
    </row>
    <row r="352" spans="1:24" s="26" customFormat="1" ht="15.75" outlineLevel="6">
      <c r="A352" s="48" t="s">
        <v>258</v>
      </c>
      <c r="B352" s="49" t="s">
        <v>13</v>
      </c>
      <c r="C352" s="49" t="s">
        <v>340</v>
      </c>
      <c r="D352" s="49" t="s">
        <v>114</v>
      </c>
      <c r="E352" s="49"/>
      <c r="F352" s="87">
        <v>8157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87">
        <v>8157</v>
      </c>
    </row>
    <row r="353" spans="1:24" s="26" customFormat="1" ht="31.5" outlineLevel="6">
      <c r="A353" s="48" t="s">
        <v>264</v>
      </c>
      <c r="B353" s="49" t="s">
        <v>13</v>
      </c>
      <c r="C353" s="49" t="s">
        <v>340</v>
      </c>
      <c r="D353" s="49" t="s">
        <v>115</v>
      </c>
      <c r="E353" s="49"/>
      <c r="F353" s="87">
        <v>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87">
        <v>0</v>
      </c>
    </row>
    <row r="354" spans="1:24" s="26" customFormat="1" ht="47.25" outlineLevel="6">
      <c r="A354" s="48" t="s">
        <v>262</v>
      </c>
      <c r="B354" s="49" t="s">
        <v>13</v>
      </c>
      <c r="C354" s="49" t="s">
        <v>340</v>
      </c>
      <c r="D354" s="49" t="s">
        <v>263</v>
      </c>
      <c r="E354" s="49"/>
      <c r="F354" s="87">
        <v>2131.7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87">
        <v>2131.7</v>
      </c>
    </row>
    <row r="355" spans="1:24" s="26" customFormat="1" ht="31.5" outlineLevel="6">
      <c r="A355" s="5" t="s">
        <v>95</v>
      </c>
      <c r="B355" s="6" t="s">
        <v>13</v>
      </c>
      <c r="C355" s="6" t="s">
        <v>340</v>
      </c>
      <c r="D355" s="6" t="s">
        <v>96</v>
      </c>
      <c r="E355" s="6"/>
      <c r="F355" s="86">
        <f>F356+F357</f>
        <v>1975.9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86">
        <f>X356+X357</f>
        <v>1975.9</v>
      </c>
    </row>
    <row r="356" spans="1:24" s="26" customFormat="1" ht="31.5" outlineLevel="6">
      <c r="A356" s="48" t="s">
        <v>97</v>
      </c>
      <c r="B356" s="49" t="s">
        <v>13</v>
      </c>
      <c r="C356" s="49" t="s">
        <v>340</v>
      </c>
      <c r="D356" s="49" t="s">
        <v>98</v>
      </c>
      <c r="E356" s="49"/>
      <c r="F356" s="87">
        <v>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87">
        <v>0</v>
      </c>
    </row>
    <row r="357" spans="1:24" s="26" customFormat="1" ht="31.5" outlineLevel="6">
      <c r="A357" s="48" t="s">
        <v>99</v>
      </c>
      <c r="B357" s="49" t="s">
        <v>13</v>
      </c>
      <c r="C357" s="49" t="s">
        <v>340</v>
      </c>
      <c r="D357" s="49" t="s">
        <v>100</v>
      </c>
      <c r="E357" s="49"/>
      <c r="F357" s="87">
        <v>1975.9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87">
        <v>1975.9</v>
      </c>
    </row>
    <row r="358" spans="1:24" s="26" customFormat="1" ht="15.75" outlineLevel="6">
      <c r="A358" s="5" t="s">
        <v>101</v>
      </c>
      <c r="B358" s="6" t="s">
        <v>13</v>
      </c>
      <c r="C358" s="6" t="s">
        <v>340</v>
      </c>
      <c r="D358" s="6" t="s">
        <v>102</v>
      </c>
      <c r="E358" s="6"/>
      <c r="F358" s="86">
        <f>F359+F360</f>
        <v>93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86">
        <f>X359+X360</f>
        <v>93</v>
      </c>
    </row>
    <row r="359" spans="1:24" s="26" customFormat="1" ht="31.5" outlineLevel="6">
      <c r="A359" s="48" t="s">
        <v>103</v>
      </c>
      <c r="B359" s="49" t="s">
        <v>13</v>
      </c>
      <c r="C359" s="49" t="s">
        <v>340</v>
      </c>
      <c r="D359" s="49" t="s">
        <v>105</v>
      </c>
      <c r="E359" s="49"/>
      <c r="F359" s="87">
        <v>3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87">
        <v>3</v>
      </c>
    </row>
    <row r="360" spans="1:24" s="26" customFormat="1" ht="15.75" outlineLevel="6">
      <c r="A360" s="48" t="s">
        <v>104</v>
      </c>
      <c r="B360" s="49" t="s">
        <v>13</v>
      </c>
      <c r="C360" s="49" t="s">
        <v>340</v>
      </c>
      <c r="D360" s="49" t="s">
        <v>106</v>
      </c>
      <c r="E360" s="49"/>
      <c r="F360" s="87">
        <v>90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87">
        <v>90</v>
      </c>
    </row>
    <row r="361" spans="1:24" s="26" customFormat="1" ht="17.25" customHeight="1" outlineLevel="6">
      <c r="A361" s="16" t="s">
        <v>72</v>
      </c>
      <c r="B361" s="17" t="s">
        <v>52</v>
      </c>
      <c r="C361" s="17"/>
      <c r="D361" s="17" t="s">
        <v>5</v>
      </c>
      <c r="E361" s="17"/>
      <c r="F361" s="18">
        <f>F362</f>
        <v>18420</v>
      </c>
      <c r="G361" s="18" t="e">
        <f>G362+#REF!+#REF!</f>
        <v>#REF!</v>
      </c>
      <c r="H361" s="18" t="e">
        <f>H362+#REF!+#REF!</f>
        <v>#REF!</v>
      </c>
      <c r="I361" s="18" t="e">
        <f>I362+#REF!+#REF!</f>
        <v>#REF!</v>
      </c>
      <c r="J361" s="18" t="e">
        <f>J362+#REF!+#REF!</f>
        <v>#REF!</v>
      </c>
      <c r="K361" s="18" t="e">
        <f>K362+#REF!+#REF!</f>
        <v>#REF!</v>
      </c>
      <c r="L361" s="18" t="e">
        <f>L362+#REF!+#REF!</f>
        <v>#REF!</v>
      </c>
      <c r="M361" s="18" t="e">
        <f>M362+#REF!+#REF!</f>
        <v>#REF!</v>
      </c>
      <c r="N361" s="18" t="e">
        <f>N362+#REF!+#REF!</f>
        <v>#REF!</v>
      </c>
      <c r="O361" s="18" t="e">
        <f>O362+#REF!+#REF!</f>
        <v>#REF!</v>
      </c>
      <c r="P361" s="18" t="e">
        <f>P362+#REF!+#REF!</f>
        <v>#REF!</v>
      </c>
      <c r="Q361" s="18" t="e">
        <f>Q362+#REF!+#REF!</f>
        <v>#REF!</v>
      </c>
      <c r="R361" s="18" t="e">
        <f>R362+#REF!+#REF!</f>
        <v>#REF!</v>
      </c>
      <c r="S361" s="18" t="e">
        <f>S362+#REF!+#REF!</f>
        <v>#REF!</v>
      </c>
      <c r="T361" s="18" t="e">
        <f>T362+#REF!+#REF!</f>
        <v>#REF!</v>
      </c>
      <c r="U361" s="18" t="e">
        <f>U362+#REF!+#REF!</f>
        <v>#REF!</v>
      </c>
      <c r="V361" s="18" t="e">
        <f>V362+#REF!+#REF!</f>
        <v>#REF!</v>
      </c>
      <c r="X361" s="18">
        <f>X362</f>
        <v>18300</v>
      </c>
    </row>
    <row r="362" spans="1:24" s="26" customFormat="1" ht="15.75" outlineLevel="3">
      <c r="A362" s="8" t="s">
        <v>38</v>
      </c>
      <c r="B362" s="9" t="s">
        <v>14</v>
      </c>
      <c r="C362" s="9" t="s">
        <v>266</v>
      </c>
      <c r="D362" s="9" t="s">
        <v>5</v>
      </c>
      <c r="E362" s="9"/>
      <c r="F362" s="10">
        <f>F363+F379+F383+F387</f>
        <v>18420</v>
      </c>
      <c r="G362" s="10" t="e">
        <f>G363+#REF!+#REF!</f>
        <v>#REF!</v>
      </c>
      <c r="H362" s="10" t="e">
        <f>H363+#REF!+#REF!</f>
        <v>#REF!</v>
      </c>
      <c r="I362" s="10" t="e">
        <f>I363+#REF!+#REF!</f>
        <v>#REF!</v>
      </c>
      <c r="J362" s="10" t="e">
        <f>J363+#REF!+#REF!</f>
        <v>#REF!</v>
      </c>
      <c r="K362" s="10" t="e">
        <f>K363+#REF!+#REF!</f>
        <v>#REF!</v>
      </c>
      <c r="L362" s="10" t="e">
        <f>L363+#REF!+#REF!</f>
        <v>#REF!</v>
      </c>
      <c r="M362" s="10" t="e">
        <f>M363+#REF!+#REF!</f>
        <v>#REF!</v>
      </c>
      <c r="N362" s="10" t="e">
        <f>N363+#REF!+#REF!</f>
        <v>#REF!</v>
      </c>
      <c r="O362" s="10" t="e">
        <f>O363+#REF!+#REF!</f>
        <v>#REF!</v>
      </c>
      <c r="P362" s="10" t="e">
        <f>P363+#REF!+#REF!</f>
        <v>#REF!</v>
      </c>
      <c r="Q362" s="10" t="e">
        <f>Q363+#REF!+#REF!</f>
        <v>#REF!</v>
      </c>
      <c r="R362" s="10" t="e">
        <f>R363+#REF!+#REF!</f>
        <v>#REF!</v>
      </c>
      <c r="S362" s="10" t="e">
        <f>S363+#REF!+#REF!</f>
        <v>#REF!</v>
      </c>
      <c r="T362" s="10" t="e">
        <f>T363+#REF!+#REF!</f>
        <v>#REF!</v>
      </c>
      <c r="U362" s="10" t="e">
        <f>U363+#REF!+#REF!</f>
        <v>#REF!</v>
      </c>
      <c r="V362" s="10" t="e">
        <f>V363+#REF!+#REF!</f>
        <v>#REF!</v>
      </c>
      <c r="X362" s="10">
        <f>X363+X379+X383+X387</f>
        <v>18300</v>
      </c>
    </row>
    <row r="363" spans="1:24" s="26" customFormat="1" ht="19.5" customHeight="1" outlineLevel="3">
      <c r="A363" s="14" t="s">
        <v>172</v>
      </c>
      <c r="B363" s="12" t="s">
        <v>14</v>
      </c>
      <c r="C363" s="12" t="s">
        <v>341</v>
      </c>
      <c r="D363" s="12" t="s">
        <v>5</v>
      </c>
      <c r="E363" s="12"/>
      <c r="F363" s="13">
        <f>F364+F368</f>
        <v>18070</v>
      </c>
      <c r="G363" s="13">
        <f aca="true" t="shared" si="66" ref="G363:V363">G369</f>
        <v>0</v>
      </c>
      <c r="H363" s="13">
        <f t="shared" si="66"/>
        <v>0</v>
      </c>
      <c r="I363" s="13">
        <f t="shared" si="66"/>
        <v>0</v>
      </c>
      <c r="J363" s="13">
        <f t="shared" si="66"/>
        <v>0</v>
      </c>
      <c r="K363" s="13">
        <f t="shared" si="66"/>
        <v>0</v>
      </c>
      <c r="L363" s="13">
        <f t="shared" si="66"/>
        <v>0</v>
      </c>
      <c r="M363" s="13">
        <f t="shared" si="66"/>
        <v>0</v>
      </c>
      <c r="N363" s="13">
        <f t="shared" si="66"/>
        <v>0</v>
      </c>
      <c r="O363" s="13">
        <f t="shared" si="66"/>
        <v>0</v>
      </c>
      <c r="P363" s="13">
        <f t="shared" si="66"/>
        <v>0</v>
      </c>
      <c r="Q363" s="13">
        <f t="shared" si="66"/>
        <v>0</v>
      </c>
      <c r="R363" s="13">
        <f t="shared" si="66"/>
        <v>0</v>
      </c>
      <c r="S363" s="13">
        <f t="shared" si="66"/>
        <v>0</v>
      </c>
      <c r="T363" s="13">
        <f t="shared" si="66"/>
        <v>0</v>
      </c>
      <c r="U363" s="13">
        <f t="shared" si="66"/>
        <v>0</v>
      </c>
      <c r="V363" s="13">
        <f t="shared" si="66"/>
        <v>0</v>
      </c>
      <c r="X363" s="13">
        <f>X364+X368</f>
        <v>18000</v>
      </c>
    </row>
    <row r="364" spans="1:24" s="26" customFormat="1" ht="19.5" customHeight="1" outlineLevel="3">
      <c r="A364" s="51" t="s">
        <v>125</v>
      </c>
      <c r="B364" s="19" t="s">
        <v>14</v>
      </c>
      <c r="C364" s="19" t="s">
        <v>342</v>
      </c>
      <c r="D364" s="19" t="s">
        <v>5</v>
      </c>
      <c r="E364" s="19"/>
      <c r="F364" s="20">
        <f>F365</f>
        <v>70</v>
      </c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X364" s="20">
        <f>X365</f>
        <v>0</v>
      </c>
    </row>
    <row r="365" spans="1:24" s="26" customFormat="1" ht="32.25" customHeight="1" outlineLevel="3">
      <c r="A365" s="78" t="s">
        <v>173</v>
      </c>
      <c r="B365" s="6" t="s">
        <v>14</v>
      </c>
      <c r="C365" s="6" t="s">
        <v>343</v>
      </c>
      <c r="D365" s="6" t="s">
        <v>5</v>
      </c>
      <c r="E365" s="6"/>
      <c r="F365" s="7">
        <f>F366</f>
        <v>70</v>
      </c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X365" s="7">
        <f>X366</f>
        <v>0</v>
      </c>
    </row>
    <row r="366" spans="1:24" s="26" customFormat="1" ht="19.5" customHeight="1" outlineLevel="3">
      <c r="A366" s="48" t="s">
        <v>95</v>
      </c>
      <c r="B366" s="49" t="s">
        <v>14</v>
      </c>
      <c r="C366" s="49" t="s">
        <v>343</v>
      </c>
      <c r="D366" s="49" t="s">
        <v>96</v>
      </c>
      <c r="E366" s="49"/>
      <c r="F366" s="50">
        <f>F367</f>
        <v>70</v>
      </c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X366" s="50">
        <f>X367</f>
        <v>0</v>
      </c>
    </row>
    <row r="367" spans="1:24" s="26" customFormat="1" ht="19.5" customHeight="1" outlineLevel="3">
      <c r="A367" s="48" t="s">
        <v>99</v>
      </c>
      <c r="B367" s="49" t="s">
        <v>14</v>
      </c>
      <c r="C367" s="49" t="s">
        <v>343</v>
      </c>
      <c r="D367" s="49" t="s">
        <v>100</v>
      </c>
      <c r="E367" s="49"/>
      <c r="F367" s="50">
        <v>70</v>
      </c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X367" s="50">
        <v>0</v>
      </c>
    </row>
    <row r="368" spans="1:24" s="26" customFormat="1" ht="35.25" customHeight="1" outlineLevel="3">
      <c r="A368" s="65" t="s">
        <v>174</v>
      </c>
      <c r="B368" s="19" t="s">
        <v>14</v>
      </c>
      <c r="C368" s="19" t="s">
        <v>344</v>
      </c>
      <c r="D368" s="19" t="s">
        <v>5</v>
      </c>
      <c r="E368" s="19"/>
      <c r="F368" s="20">
        <f>F369+F373+F376</f>
        <v>18000</v>
      </c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X368" s="20">
        <f>X369+X373+X376</f>
        <v>18000</v>
      </c>
    </row>
    <row r="369" spans="1:24" s="26" customFormat="1" ht="31.5" outlineLevel="3">
      <c r="A369" s="5" t="s">
        <v>175</v>
      </c>
      <c r="B369" s="6" t="s">
        <v>14</v>
      </c>
      <c r="C369" s="6" t="s">
        <v>345</v>
      </c>
      <c r="D369" s="6" t="s">
        <v>5</v>
      </c>
      <c r="E369" s="6"/>
      <c r="F369" s="7">
        <f>F370</f>
        <v>10000</v>
      </c>
      <c r="G369" s="7">
        <f aca="true" t="shared" si="67" ref="G369:V369">G371</f>
        <v>0</v>
      </c>
      <c r="H369" s="7">
        <f t="shared" si="67"/>
        <v>0</v>
      </c>
      <c r="I369" s="7">
        <f t="shared" si="67"/>
        <v>0</v>
      </c>
      <c r="J369" s="7">
        <f t="shared" si="67"/>
        <v>0</v>
      </c>
      <c r="K369" s="7">
        <f t="shared" si="67"/>
        <v>0</v>
      </c>
      <c r="L369" s="7">
        <f t="shared" si="67"/>
        <v>0</v>
      </c>
      <c r="M369" s="7">
        <f t="shared" si="67"/>
        <v>0</v>
      </c>
      <c r="N369" s="7">
        <f t="shared" si="67"/>
        <v>0</v>
      </c>
      <c r="O369" s="7">
        <f t="shared" si="67"/>
        <v>0</v>
      </c>
      <c r="P369" s="7">
        <f t="shared" si="67"/>
        <v>0</v>
      </c>
      <c r="Q369" s="7">
        <f t="shared" si="67"/>
        <v>0</v>
      </c>
      <c r="R369" s="7">
        <f t="shared" si="67"/>
        <v>0</v>
      </c>
      <c r="S369" s="7">
        <f t="shared" si="67"/>
        <v>0</v>
      </c>
      <c r="T369" s="7">
        <f t="shared" si="67"/>
        <v>0</v>
      </c>
      <c r="U369" s="7">
        <f t="shared" si="67"/>
        <v>0</v>
      </c>
      <c r="V369" s="7">
        <f t="shared" si="67"/>
        <v>0</v>
      </c>
      <c r="X369" s="7">
        <f>X370</f>
        <v>10000</v>
      </c>
    </row>
    <row r="370" spans="1:24" s="26" customFormat="1" ht="15.75" outlineLevel="3">
      <c r="A370" s="48" t="s">
        <v>122</v>
      </c>
      <c r="B370" s="49" t="s">
        <v>14</v>
      </c>
      <c r="C370" s="49" t="s">
        <v>345</v>
      </c>
      <c r="D370" s="49" t="s">
        <v>123</v>
      </c>
      <c r="E370" s="49"/>
      <c r="F370" s="50">
        <f>F371+F372</f>
        <v>10000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50">
        <f>X371+X372</f>
        <v>10000</v>
      </c>
    </row>
    <row r="371" spans="1:24" s="26" customFormat="1" ht="47.25" outlineLevel="3">
      <c r="A371" s="57" t="s">
        <v>205</v>
      </c>
      <c r="B371" s="49" t="s">
        <v>14</v>
      </c>
      <c r="C371" s="49" t="s">
        <v>345</v>
      </c>
      <c r="D371" s="49" t="s">
        <v>85</v>
      </c>
      <c r="E371" s="49"/>
      <c r="F371" s="50">
        <v>10000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X371" s="50">
        <v>10000</v>
      </c>
    </row>
    <row r="372" spans="1:24" s="26" customFormat="1" ht="15.75" outlineLevel="3">
      <c r="A372" s="60" t="s">
        <v>86</v>
      </c>
      <c r="B372" s="49" t="s">
        <v>14</v>
      </c>
      <c r="C372" s="49" t="s">
        <v>370</v>
      </c>
      <c r="D372" s="49" t="s">
        <v>87</v>
      </c>
      <c r="E372" s="49"/>
      <c r="F372" s="50">
        <v>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X372" s="50">
        <v>0</v>
      </c>
    </row>
    <row r="373" spans="1:24" s="26" customFormat="1" ht="31.5" outlineLevel="3">
      <c r="A373" s="5" t="s">
        <v>176</v>
      </c>
      <c r="B373" s="6" t="s">
        <v>14</v>
      </c>
      <c r="C373" s="6" t="s">
        <v>346</v>
      </c>
      <c r="D373" s="6" t="s">
        <v>5</v>
      </c>
      <c r="E373" s="6"/>
      <c r="F373" s="7">
        <f>F374</f>
        <v>8000</v>
      </c>
      <c r="G373" s="7">
        <f aca="true" t="shared" si="68" ref="G373:V373">G375</f>
        <v>0</v>
      </c>
      <c r="H373" s="7">
        <f t="shared" si="68"/>
        <v>0</v>
      </c>
      <c r="I373" s="7">
        <f t="shared" si="68"/>
        <v>0</v>
      </c>
      <c r="J373" s="7">
        <f t="shared" si="68"/>
        <v>0</v>
      </c>
      <c r="K373" s="7">
        <f t="shared" si="68"/>
        <v>0</v>
      </c>
      <c r="L373" s="7">
        <f t="shared" si="68"/>
        <v>0</v>
      </c>
      <c r="M373" s="7">
        <f t="shared" si="68"/>
        <v>0</v>
      </c>
      <c r="N373" s="7">
        <f t="shared" si="68"/>
        <v>0</v>
      </c>
      <c r="O373" s="7">
        <f t="shared" si="68"/>
        <v>0</v>
      </c>
      <c r="P373" s="7">
        <f t="shared" si="68"/>
        <v>0</v>
      </c>
      <c r="Q373" s="7">
        <f t="shared" si="68"/>
        <v>0</v>
      </c>
      <c r="R373" s="7">
        <f t="shared" si="68"/>
        <v>0</v>
      </c>
      <c r="S373" s="7">
        <f t="shared" si="68"/>
        <v>0</v>
      </c>
      <c r="T373" s="7">
        <f t="shared" si="68"/>
        <v>0</v>
      </c>
      <c r="U373" s="7">
        <f t="shared" si="68"/>
        <v>0</v>
      </c>
      <c r="V373" s="7">
        <f t="shared" si="68"/>
        <v>0</v>
      </c>
      <c r="X373" s="7">
        <f>X374</f>
        <v>8000</v>
      </c>
    </row>
    <row r="374" spans="1:24" s="26" customFormat="1" ht="15.75" outlineLevel="3">
      <c r="A374" s="48" t="s">
        <v>122</v>
      </c>
      <c r="B374" s="49" t="s">
        <v>14</v>
      </c>
      <c r="C374" s="49" t="s">
        <v>346</v>
      </c>
      <c r="D374" s="49" t="s">
        <v>123</v>
      </c>
      <c r="E374" s="49"/>
      <c r="F374" s="50">
        <f>F375</f>
        <v>8000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X374" s="50">
        <f>X375</f>
        <v>8000</v>
      </c>
    </row>
    <row r="375" spans="1:24" s="26" customFormat="1" ht="47.25" outlineLevel="3">
      <c r="A375" s="57" t="s">
        <v>205</v>
      </c>
      <c r="B375" s="49" t="s">
        <v>14</v>
      </c>
      <c r="C375" s="49" t="s">
        <v>346</v>
      </c>
      <c r="D375" s="49" t="s">
        <v>85</v>
      </c>
      <c r="E375" s="49"/>
      <c r="F375" s="50">
        <v>8000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X375" s="50">
        <v>8000</v>
      </c>
    </row>
    <row r="376" spans="1:24" s="26" customFormat="1" ht="21.75" customHeight="1" outlineLevel="3">
      <c r="A376" s="78" t="s">
        <v>254</v>
      </c>
      <c r="B376" s="6" t="s">
        <v>14</v>
      </c>
      <c r="C376" s="6" t="s">
        <v>347</v>
      </c>
      <c r="D376" s="6" t="s">
        <v>5</v>
      </c>
      <c r="E376" s="6"/>
      <c r="F376" s="7">
        <f>F377</f>
        <v>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X376" s="7">
        <f>X377</f>
        <v>0</v>
      </c>
    </row>
    <row r="377" spans="1:24" s="26" customFormat="1" ht="15.75" outlineLevel="3">
      <c r="A377" s="48" t="s">
        <v>122</v>
      </c>
      <c r="B377" s="49" t="s">
        <v>14</v>
      </c>
      <c r="C377" s="49" t="s">
        <v>347</v>
      </c>
      <c r="D377" s="49" t="s">
        <v>123</v>
      </c>
      <c r="E377" s="49"/>
      <c r="F377" s="50">
        <f>F378</f>
        <v>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X377" s="50">
        <f>X378</f>
        <v>0</v>
      </c>
    </row>
    <row r="378" spans="1:24" s="26" customFormat="1" ht="47.25" outlineLevel="3">
      <c r="A378" s="57" t="s">
        <v>205</v>
      </c>
      <c r="B378" s="49" t="s">
        <v>14</v>
      </c>
      <c r="C378" s="49" t="s">
        <v>347</v>
      </c>
      <c r="D378" s="49" t="s">
        <v>85</v>
      </c>
      <c r="E378" s="49"/>
      <c r="F378" s="50">
        <v>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50">
        <v>0</v>
      </c>
    </row>
    <row r="379" spans="1:24" s="26" customFormat="1" ht="15.75" outlineLevel="3">
      <c r="A379" s="8" t="s">
        <v>239</v>
      </c>
      <c r="B379" s="9" t="s">
        <v>14</v>
      </c>
      <c r="C379" s="9" t="s">
        <v>348</v>
      </c>
      <c r="D379" s="9" t="s">
        <v>5</v>
      </c>
      <c r="E379" s="9"/>
      <c r="F379" s="10">
        <f>F380</f>
        <v>200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X379" s="10">
        <f>X380</f>
        <v>200</v>
      </c>
    </row>
    <row r="380" spans="1:24" s="26" customFormat="1" ht="36" customHeight="1" outlineLevel="3">
      <c r="A380" s="78" t="s">
        <v>177</v>
      </c>
      <c r="B380" s="6" t="s">
        <v>14</v>
      </c>
      <c r="C380" s="6" t="s">
        <v>349</v>
      </c>
      <c r="D380" s="6" t="s">
        <v>5</v>
      </c>
      <c r="E380" s="6"/>
      <c r="F380" s="7">
        <f>F381</f>
        <v>200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X380" s="7">
        <f>X381</f>
        <v>200</v>
      </c>
    </row>
    <row r="381" spans="1:24" s="26" customFormat="1" ht="31.5" outlineLevel="3">
      <c r="A381" s="48" t="s">
        <v>95</v>
      </c>
      <c r="B381" s="49" t="s">
        <v>14</v>
      </c>
      <c r="C381" s="49" t="s">
        <v>349</v>
      </c>
      <c r="D381" s="49" t="s">
        <v>96</v>
      </c>
      <c r="E381" s="49"/>
      <c r="F381" s="50">
        <f>F382</f>
        <v>200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X381" s="50">
        <f>X382</f>
        <v>200</v>
      </c>
    </row>
    <row r="382" spans="1:24" s="26" customFormat="1" ht="31.5" outlineLevel="3">
      <c r="A382" s="48" t="s">
        <v>99</v>
      </c>
      <c r="B382" s="49" t="s">
        <v>14</v>
      </c>
      <c r="C382" s="49" t="s">
        <v>349</v>
      </c>
      <c r="D382" s="49" t="s">
        <v>100</v>
      </c>
      <c r="E382" s="49"/>
      <c r="F382" s="50">
        <v>200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X382" s="50">
        <v>200</v>
      </c>
    </row>
    <row r="383" spans="1:24" s="26" customFormat="1" ht="15.75" outlineLevel="3">
      <c r="A383" s="8" t="s">
        <v>240</v>
      </c>
      <c r="B383" s="9" t="s">
        <v>14</v>
      </c>
      <c r="C383" s="9" t="s">
        <v>350</v>
      </c>
      <c r="D383" s="9" t="s">
        <v>5</v>
      </c>
      <c r="E383" s="9"/>
      <c r="F383" s="10">
        <f>F384</f>
        <v>100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X383" s="10">
        <f>X384</f>
        <v>100</v>
      </c>
    </row>
    <row r="384" spans="1:24" s="26" customFormat="1" ht="31.5" outlineLevel="3">
      <c r="A384" s="78" t="s">
        <v>178</v>
      </c>
      <c r="B384" s="6" t="s">
        <v>14</v>
      </c>
      <c r="C384" s="6" t="s">
        <v>351</v>
      </c>
      <c r="D384" s="6" t="s">
        <v>5</v>
      </c>
      <c r="E384" s="6"/>
      <c r="F384" s="7">
        <f>F385</f>
        <v>100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X384" s="7">
        <f>X385</f>
        <v>100</v>
      </c>
    </row>
    <row r="385" spans="1:24" s="26" customFormat="1" ht="31.5" outlineLevel="3">
      <c r="A385" s="48" t="s">
        <v>95</v>
      </c>
      <c r="B385" s="49" t="s">
        <v>14</v>
      </c>
      <c r="C385" s="49" t="s">
        <v>351</v>
      </c>
      <c r="D385" s="49" t="s">
        <v>96</v>
      </c>
      <c r="E385" s="49"/>
      <c r="F385" s="50">
        <f>F386</f>
        <v>100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X385" s="50">
        <f>X386</f>
        <v>100</v>
      </c>
    </row>
    <row r="386" spans="1:24" s="26" customFormat="1" ht="31.5" outlineLevel="3">
      <c r="A386" s="48" t="s">
        <v>99</v>
      </c>
      <c r="B386" s="49" t="s">
        <v>14</v>
      </c>
      <c r="C386" s="49" t="s">
        <v>351</v>
      </c>
      <c r="D386" s="49" t="s">
        <v>100</v>
      </c>
      <c r="E386" s="49"/>
      <c r="F386" s="50">
        <v>100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X386" s="50">
        <v>100</v>
      </c>
    </row>
    <row r="387" spans="1:24" s="26" customFormat="1" ht="15.75" outlineLevel="3">
      <c r="A387" s="8" t="s">
        <v>241</v>
      </c>
      <c r="B387" s="9" t="s">
        <v>14</v>
      </c>
      <c r="C387" s="9" t="s">
        <v>352</v>
      </c>
      <c r="D387" s="9" t="s">
        <v>5</v>
      </c>
      <c r="E387" s="9"/>
      <c r="F387" s="10">
        <f>F388</f>
        <v>50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X387" s="10">
        <f>X388</f>
        <v>0</v>
      </c>
    </row>
    <row r="388" spans="1:24" s="26" customFormat="1" ht="31.5" outlineLevel="3">
      <c r="A388" s="78" t="s">
        <v>179</v>
      </c>
      <c r="B388" s="6" t="s">
        <v>14</v>
      </c>
      <c r="C388" s="6" t="s">
        <v>353</v>
      </c>
      <c r="D388" s="6" t="s">
        <v>5</v>
      </c>
      <c r="E388" s="6"/>
      <c r="F388" s="7">
        <f>F389</f>
        <v>50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X388" s="7">
        <f>X389</f>
        <v>0</v>
      </c>
    </row>
    <row r="389" spans="1:24" s="26" customFormat="1" ht="31.5" outlineLevel="3">
      <c r="A389" s="48" t="s">
        <v>95</v>
      </c>
      <c r="B389" s="49" t="s">
        <v>14</v>
      </c>
      <c r="C389" s="49" t="s">
        <v>353</v>
      </c>
      <c r="D389" s="49" t="s">
        <v>96</v>
      </c>
      <c r="E389" s="49"/>
      <c r="F389" s="50">
        <f>F390</f>
        <v>50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X389" s="50">
        <f>X390</f>
        <v>0</v>
      </c>
    </row>
    <row r="390" spans="1:24" s="26" customFormat="1" ht="31.5" outlineLevel="3">
      <c r="A390" s="48" t="s">
        <v>99</v>
      </c>
      <c r="B390" s="49" t="s">
        <v>14</v>
      </c>
      <c r="C390" s="49" t="s">
        <v>353</v>
      </c>
      <c r="D390" s="49" t="s">
        <v>100</v>
      </c>
      <c r="E390" s="49"/>
      <c r="F390" s="50">
        <v>50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X390" s="50"/>
    </row>
    <row r="391" spans="1:24" s="26" customFormat="1" ht="17.25" customHeight="1" outlineLevel="6">
      <c r="A391" s="16" t="s">
        <v>51</v>
      </c>
      <c r="B391" s="17" t="s">
        <v>50</v>
      </c>
      <c r="C391" s="17" t="s">
        <v>266</v>
      </c>
      <c r="D391" s="17" t="s">
        <v>5</v>
      </c>
      <c r="E391" s="17"/>
      <c r="F391" s="18">
        <f>F392+F398+F407+F413</f>
        <v>4179</v>
      </c>
      <c r="G391" s="18" t="e">
        <f aca="true" t="shared" si="69" ref="G391:V391">G392+G398+G407</f>
        <v>#REF!</v>
      </c>
      <c r="H391" s="18" t="e">
        <f t="shared" si="69"/>
        <v>#REF!</v>
      </c>
      <c r="I391" s="18" t="e">
        <f t="shared" si="69"/>
        <v>#REF!</v>
      </c>
      <c r="J391" s="18" t="e">
        <f t="shared" si="69"/>
        <v>#REF!</v>
      </c>
      <c r="K391" s="18" t="e">
        <f t="shared" si="69"/>
        <v>#REF!</v>
      </c>
      <c r="L391" s="18" t="e">
        <f t="shared" si="69"/>
        <v>#REF!</v>
      </c>
      <c r="M391" s="18" t="e">
        <f t="shared" si="69"/>
        <v>#REF!</v>
      </c>
      <c r="N391" s="18" t="e">
        <f t="shared" si="69"/>
        <v>#REF!</v>
      </c>
      <c r="O391" s="18" t="e">
        <f t="shared" si="69"/>
        <v>#REF!</v>
      </c>
      <c r="P391" s="18" t="e">
        <f t="shared" si="69"/>
        <v>#REF!</v>
      </c>
      <c r="Q391" s="18" t="e">
        <f t="shared" si="69"/>
        <v>#REF!</v>
      </c>
      <c r="R391" s="18" t="e">
        <f t="shared" si="69"/>
        <v>#REF!</v>
      </c>
      <c r="S391" s="18" t="e">
        <f t="shared" si="69"/>
        <v>#REF!</v>
      </c>
      <c r="T391" s="18" t="e">
        <f t="shared" si="69"/>
        <v>#REF!</v>
      </c>
      <c r="U391" s="18" t="e">
        <f t="shared" si="69"/>
        <v>#REF!</v>
      </c>
      <c r="V391" s="18" t="e">
        <f t="shared" si="69"/>
        <v>#REF!</v>
      </c>
      <c r="X391" s="18">
        <f>X392+X398+X407+X413</f>
        <v>4149</v>
      </c>
    </row>
    <row r="392" spans="1:24" s="26" customFormat="1" ht="15.75" outlineLevel="3">
      <c r="A392" s="74" t="s">
        <v>40</v>
      </c>
      <c r="B392" s="32" t="s">
        <v>15</v>
      </c>
      <c r="C392" s="32" t="s">
        <v>266</v>
      </c>
      <c r="D392" s="32" t="s">
        <v>5</v>
      </c>
      <c r="E392" s="32"/>
      <c r="F392" s="67">
        <f>F393</f>
        <v>764</v>
      </c>
      <c r="G392" s="10">
        <f aca="true" t="shared" si="70" ref="G392:V392">G394</f>
        <v>0</v>
      </c>
      <c r="H392" s="10">
        <f t="shared" si="70"/>
        <v>0</v>
      </c>
      <c r="I392" s="10">
        <f t="shared" si="70"/>
        <v>0</v>
      </c>
      <c r="J392" s="10">
        <f t="shared" si="70"/>
        <v>0</v>
      </c>
      <c r="K392" s="10">
        <f t="shared" si="70"/>
        <v>0</v>
      </c>
      <c r="L392" s="10">
        <f t="shared" si="70"/>
        <v>0</v>
      </c>
      <c r="M392" s="10">
        <f t="shared" si="70"/>
        <v>0</v>
      </c>
      <c r="N392" s="10">
        <f t="shared" si="70"/>
        <v>0</v>
      </c>
      <c r="O392" s="10">
        <f t="shared" si="70"/>
        <v>0</v>
      </c>
      <c r="P392" s="10">
        <f t="shared" si="70"/>
        <v>0</v>
      </c>
      <c r="Q392" s="10">
        <f t="shared" si="70"/>
        <v>0</v>
      </c>
      <c r="R392" s="10">
        <f t="shared" si="70"/>
        <v>0</v>
      </c>
      <c r="S392" s="10">
        <f t="shared" si="70"/>
        <v>0</v>
      </c>
      <c r="T392" s="10">
        <f t="shared" si="70"/>
        <v>0</v>
      </c>
      <c r="U392" s="10">
        <f t="shared" si="70"/>
        <v>0</v>
      </c>
      <c r="V392" s="10">
        <f t="shared" si="70"/>
        <v>0</v>
      </c>
      <c r="X392" s="67">
        <f>X393</f>
        <v>784</v>
      </c>
    </row>
    <row r="393" spans="1:24" s="26" customFormat="1" ht="31.5" outlineLevel="3">
      <c r="A393" s="22" t="s">
        <v>137</v>
      </c>
      <c r="B393" s="9" t="s">
        <v>15</v>
      </c>
      <c r="C393" s="9" t="s">
        <v>267</v>
      </c>
      <c r="D393" s="9" t="s">
        <v>5</v>
      </c>
      <c r="E393" s="9"/>
      <c r="F393" s="10">
        <f>F394</f>
        <v>764</v>
      </c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X393" s="10">
        <f>X394</f>
        <v>784</v>
      </c>
    </row>
    <row r="394" spans="1:24" s="15" customFormat="1" ht="30.75" customHeight="1" outlineLevel="3">
      <c r="A394" s="22" t="s">
        <v>139</v>
      </c>
      <c r="B394" s="12" t="s">
        <v>15</v>
      </c>
      <c r="C394" s="12" t="s">
        <v>268</v>
      </c>
      <c r="D394" s="12" t="s">
        <v>5</v>
      </c>
      <c r="E394" s="12"/>
      <c r="F394" s="13">
        <f>F395</f>
        <v>764</v>
      </c>
      <c r="G394" s="13">
        <f aca="true" t="shared" si="71" ref="G394:V395">G395</f>
        <v>0</v>
      </c>
      <c r="H394" s="13">
        <f t="shared" si="71"/>
        <v>0</v>
      </c>
      <c r="I394" s="13">
        <f t="shared" si="71"/>
        <v>0</v>
      </c>
      <c r="J394" s="13">
        <f t="shared" si="71"/>
        <v>0</v>
      </c>
      <c r="K394" s="13">
        <f t="shared" si="71"/>
        <v>0</v>
      </c>
      <c r="L394" s="13">
        <f t="shared" si="71"/>
        <v>0</v>
      </c>
      <c r="M394" s="13">
        <f t="shared" si="71"/>
        <v>0</v>
      </c>
      <c r="N394" s="13">
        <f t="shared" si="71"/>
        <v>0</v>
      </c>
      <c r="O394" s="13">
        <f t="shared" si="71"/>
        <v>0</v>
      </c>
      <c r="P394" s="13">
        <f t="shared" si="71"/>
        <v>0</v>
      </c>
      <c r="Q394" s="13">
        <f t="shared" si="71"/>
        <v>0</v>
      </c>
      <c r="R394" s="13">
        <f t="shared" si="71"/>
        <v>0</v>
      </c>
      <c r="S394" s="13">
        <f t="shared" si="71"/>
        <v>0</v>
      </c>
      <c r="T394" s="13">
        <f t="shared" si="71"/>
        <v>0</v>
      </c>
      <c r="U394" s="13">
        <f t="shared" si="71"/>
        <v>0</v>
      </c>
      <c r="V394" s="13">
        <f t="shared" si="71"/>
        <v>0</v>
      </c>
      <c r="X394" s="13">
        <f>X395</f>
        <v>784</v>
      </c>
    </row>
    <row r="395" spans="1:24" s="26" customFormat="1" ht="33" customHeight="1" outlineLevel="4">
      <c r="A395" s="51" t="s">
        <v>180</v>
      </c>
      <c r="B395" s="19" t="s">
        <v>15</v>
      </c>
      <c r="C395" s="19" t="s">
        <v>354</v>
      </c>
      <c r="D395" s="19" t="s">
        <v>5</v>
      </c>
      <c r="E395" s="19"/>
      <c r="F395" s="20">
        <f>F396</f>
        <v>764</v>
      </c>
      <c r="G395" s="7">
        <f t="shared" si="71"/>
        <v>0</v>
      </c>
      <c r="H395" s="7">
        <f t="shared" si="71"/>
        <v>0</v>
      </c>
      <c r="I395" s="7">
        <f t="shared" si="71"/>
        <v>0</v>
      </c>
      <c r="J395" s="7">
        <f t="shared" si="71"/>
        <v>0</v>
      </c>
      <c r="K395" s="7">
        <f t="shared" si="71"/>
        <v>0</v>
      </c>
      <c r="L395" s="7">
        <f t="shared" si="71"/>
        <v>0</v>
      </c>
      <c r="M395" s="7">
        <f t="shared" si="71"/>
        <v>0</v>
      </c>
      <c r="N395" s="7">
        <f t="shared" si="71"/>
        <v>0</v>
      </c>
      <c r="O395" s="7">
        <f t="shared" si="71"/>
        <v>0</v>
      </c>
      <c r="P395" s="7">
        <f t="shared" si="71"/>
        <v>0</v>
      </c>
      <c r="Q395" s="7">
        <f t="shared" si="71"/>
        <v>0</v>
      </c>
      <c r="R395" s="7">
        <f t="shared" si="71"/>
        <v>0</v>
      </c>
      <c r="S395" s="7">
        <f t="shared" si="71"/>
        <v>0</v>
      </c>
      <c r="T395" s="7">
        <f t="shared" si="71"/>
        <v>0</v>
      </c>
      <c r="U395" s="7">
        <f t="shared" si="71"/>
        <v>0</v>
      </c>
      <c r="V395" s="7">
        <f t="shared" si="71"/>
        <v>0</v>
      </c>
      <c r="X395" s="20">
        <f>X396</f>
        <v>784</v>
      </c>
    </row>
    <row r="396" spans="1:24" s="26" customFormat="1" ht="15.75" outlineLevel="5">
      <c r="A396" s="5" t="s">
        <v>128</v>
      </c>
      <c r="B396" s="6" t="s">
        <v>15</v>
      </c>
      <c r="C396" s="6" t="s">
        <v>354</v>
      </c>
      <c r="D396" s="6" t="s">
        <v>126</v>
      </c>
      <c r="E396" s="6"/>
      <c r="F396" s="7">
        <f>F397</f>
        <v>764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7">
        <f>X397</f>
        <v>784</v>
      </c>
    </row>
    <row r="397" spans="1:24" s="26" customFormat="1" ht="31.5" outlineLevel="5">
      <c r="A397" s="48" t="s">
        <v>129</v>
      </c>
      <c r="B397" s="49" t="s">
        <v>15</v>
      </c>
      <c r="C397" s="49" t="s">
        <v>354</v>
      </c>
      <c r="D397" s="49" t="s">
        <v>127</v>
      </c>
      <c r="E397" s="49"/>
      <c r="F397" s="50">
        <v>764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50">
        <v>784</v>
      </c>
    </row>
    <row r="398" spans="1:24" s="26" customFormat="1" ht="15.75" outlineLevel="3">
      <c r="A398" s="74" t="s">
        <v>41</v>
      </c>
      <c r="B398" s="32" t="s">
        <v>16</v>
      </c>
      <c r="C398" s="32" t="s">
        <v>266</v>
      </c>
      <c r="D398" s="32" t="s">
        <v>5</v>
      </c>
      <c r="E398" s="32"/>
      <c r="F398" s="67">
        <f>F399+F403</f>
        <v>0</v>
      </c>
      <c r="G398" s="10" t="e">
        <f>#REF!</f>
        <v>#REF!</v>
      </c>
      <c r="H398" s="10" t="e">
        <f>#REF!</f>
        <v>#REF!</v>
      </c>
      <c r="I398" s="10" t="e">
        <f>#REF!</f>
        <v>#REF!</v>
      </c>
      <c r="J398" s="10" t="e">
        <f>#REF!</f>
        <v>#REF!</v>
      </c>
      <c r="K398" s="10" t="e">
        <f>#REF!</f>
        <v>#REF!</v>
      </c>
      <c r="L398" s="10" t="e">
        <f>#REF!</f>
        <v>#REF!</v>
      </c>
      <c r="M398" s="10" t="e">
        <f>#REF!</f>
        <v>#REF!</v>
      </c>
      <c r="N398" s="10" t="e">
        <f>#REF!</f>
        <v>#REF!</v>
      </c>
      <c r="O398" s="10" t="e">
        <f>#REF!</f>
        <v>#REF!</v>
      </c>
      <c r="P398" s="10" t="e">
        <f>#REF!</f>
        <v>#REF!</v>
      </c>
      <c r="Q398" s="10" t="e">
        <f>#REF!</f>
        <v>#REF!</v>
      </c>
      <c r="R398" s="10" t="e">
        <f>#REF!</f>
        <v>#REF!</v>
      </c>
      <c r="S398" s="10" t="e">
        <f>#REF!</f>
        <v>#REF!</v>
      </c>
      <c r="T398" s="10" t="e">
        <f>#REF!</f>
        <v>#REF!</v>
      </c>
      <c r="U398" s="10" t="e">
        <f>#REF!</f>
        <v>#REF!</v>
      </c>
      <c r="V398" s="10" t="e">
        <f>#REF!</f>
        <v>#REF!</v>
      </c>
      <c r="X398" s="67">
        <f>X399+X403</f>
        <v>0</v>
      </c>
    </row>
    <row r="399" spans="1:24" s="26" customFormat="1" ht="15.75" outlineLevel="5">
      <c r="A399" s="8" t="s">
        <v>242</v>
      </c>
      <c r="B399" s="9" t="s">
        <v>16</v>
      </c>
      <c r="C399" s="9" t="s">
        <v>355</v>
      </c>
      <c r="D399" s="9" t="s">
        <v>5</v>
      </c>
      <c r="E399" s="9"/>
      <c r="F399" s="10">
        <f>F400</f>
        <v>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10">
        <f>X400</f>
        <v>0</v>
      </c>
    </row>
    <row r="400" spans="1:24" s="26" customFormat="1" ht="31.5" outlineLevel="5">
      <c r="A400" s="65" t="s">
        <v>181</v>
      </c>
      <c r="B400" s="19" t="s">
        <v>16</v>
      </c>
      <c r="C400" s="19" t="s">
        <v>356</v>
      </c>
      <c r="D400" s="19" t="s">
        <v>5</v>
      </c>
      <c r="E400" s="19"/>
      <c r="F400" s="20">
        <f>F401</f>
        <v>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X400" s="20">
        <f>X401</f>
        <v>0</v>
      </c>
    </row>
    <row r="401" spans="1:24" s="26" customFormat="1" ht="31.5" outlineLevel="5">
      <c r="A401" s="5" t="s">
        <v>107</v>
      </c>
      <c r="B401" s="6" t="s">
        <v>16</v>
      </c>
      <c r="C401" s="6" t="s">
        <v>356</v>
      </c>
      <c r="D401" s="6" t="s">
        <v>108</v>
      </c>
      <c r="E401" s="6"/>
      <c r="F401" s="7">
        <f>F402</f>
        <v>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7">
        <f>X402</f>
        <v>0</v>
      </c>
    </row>
    <row r="402" spans="1:24" s="26" customFormat="1" ht="15.75" outlineLevel="5">
      <c r="A402" s="48" t="s">
        <v>131</v>
      </c>
      <c r="B402" s="49" t="s">
        <v>16</v>
      </c>
      <c r="C402" s="49" t="s">
        <v>356</v>
      </c>
      <c r="D402" s="49" t="s">
        <v>130</v>
      </c>
      <c r="E402" s="49"/>
      <c r="F402" s="50">
        <v>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X402" s="50">
        <v>0</v>
      </c>
    </row>
    <row r="403" spans="1:24" s="26" customFormat="1" ht="15.75" outlineLevel="5">
      <c r="A403" s="8" t="s">
        <v>182</v>
      </c>
      <c r="B403" s="9" t="s">
        <v>16</v>
      </c>
      <c r="C403" s="9" t="s">
        <v>357</v>
      </c>
      <c r="D403" s="9" t="s">
        <v>5</v>
      </c>
      <c r="E403" s="9"/>
      <c r="F403" s="10">
        <f>F404</f>
        <v>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X403" s="10">
        <f>X404</f>
        <v>0</v>
      </c>
    </row>
    <row r="404" spans="1:24" s="26" customFormat="1" ht="36.75" customHeight="1" outlineLevel="5">
      <c r="A404" s="65" t="s">
        <v>181</v>
      </c>
      <c r="B404" s="19" t="s">
        <v>16</v>
      </c>
      <c r="C404" s="19" t="s">
        <v>358</v>
      </c>
      <c r="D404" s="19" t="s">
        <v>5</v>
      </c>
      <c r="E404" s="19"/>
      <c r="F404" s="20">
        <f>F405</f>
        <v>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X404" s="20">
        <f>X405</f>
        <v>0</v>
      </c>
    </row>
    <row r="405" spans="1:24" s="26" customFormat="1" ht="31.5" outlineLevel="5">
      <c r="A405" s="5" t="s">
        <v>107</v>
      </c>
      <c r="B405" s="6" t="s">
        <v>16</v>
      </c>
      <c r="C405" s="6" t="s">
        <v>358</v>
      </c>
      <c r="D405" s="6" t="s">
        <v>108</v>
      </c>
      <c r="E405" s="6"/>
      <c r="F405" s="7">
        <f>F406</f>
        <v>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7">
        <f>X406</f>
        <v>0</v>
      </c>
    </row>
    <row r="406" spans="1:24" s="26" customFormat="1" ht="15.75" outlineLevel="5">
      <c r="A406" s="48" t="s">
        <v>131</v>
      </c>
      <c r="B406" s="49" t="s">
        <v>16</v>
      </c>
      <c r="C406" s="49" t="s">
        <v>358</v>
      </c>
      <c r="D406" s="49" t="s">
        <v>130</v>
      </c>
      <c r="E406" s="49"/>
      <c r="F406" s="50">
        <v>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50">
        <v>0</v>
      </c>
    </row>
    <row r="407" spans="1:24" s="26" customFormat="1" ht="15.75" outlineLevel="5">
      <c r="A407" s="74" t="s">
        <v>46</v>
      </c>
      <c r="B407" s="32" t="s">
        <v>23</v>
      </c>
      <c r="C407" s="32" t="s">
        <v>266</v>
      </c>
      <c r="D407" s="32" t="s">
        <v>5</v>
      </c>
      <c r="E407" s="32"/>
      <c r="F407" s="67">
        <f>F408</f>
        <v>3365</v>
      </c>
      <c r="G407" s="10">
        <f aca="true" t="shared" si="72" ref="G407:V407">G409</f>
        <v>0</v>
      </c>
      <c r="H407" s="10">
        <f t="shared" si="72"/>
        <v>0</v>
      </c>
      <c r="I407" s="10">
        <f t="shared" si="72"/>
        <v>0</v>
      </c>
      <c r="J407" s="10">
        <f t="shared" si="72"/>
        <v>0</v>
      </c>
      <c r="K407" s="10">
        <f t="shared" si="72"/>
        <v>0</v>
      </c>
      <c r="L407" s="10">
        <f t="shared" si="72"/>
        <v>0</v>
      </c>
      <c r="M407" s="10">
        <f t="shared" si="72"/>
        <v>0</v>
      </c>
      <c r="N407" s="10">
        <f t="shared" si="72"/>
        <v>0</v>
      </c>
      <c r="O407" s="10">
        <f t="shared" si="72"/>
        <v>0</v>
      </c>
      <c r="P407" s="10">
        <f t="shared" si="72"/>
        <v>0</v>
      </c>
      <c r="Q407" s="10">
        <f t="shared" si="72"/>
        <v>0</v>
      </c>
      <c r="R407" s="10">
        <f t="shared" si="72"/>
        <v>0</v>
      </c>
      <c r="S407" s="10">
        <f t="shared" si="72"/>
        <v>0</v>
      </c>
      <c r="T407" s="10">
        <f t="shared" si="72"/>
        <v>0</v>
      </c>
      <c r="U407" s="10">
        <f t="shared" si="72"/>
        <v>0</v>
      </c>
      <c r="V407" s="10">
        <f t="shared" si="72"/>
        <v>0</v>
      </c>
      <c r="X407" s="67">
        <f>X408</f>
        <v>3365</v>
      </c>
    </row>
    <row r="408" spans="1:24" s="26" customFormat="1" ht="31.5" outlineLevel="5">
      <c r="A408" s="22" t="s">
        <v>137</v>
      </c>
      <c r="B408" s="9" t="s">
        <v>23</v>
      </c>
      <c r="C408" s="9" t="s">
        <v>267</v>
      </c>
      <c r="D408" s="9" t="s">
        <v>5</v>
      </c>
      <c r="E408" s="9"/>
      <c r="F408" s="10">
        <f>F409</f>
        <v>3365</v>
      </c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X408" s="10">
        <f>X409</f>
        <v>3365</v>
      </c>
    </row>
    <row r="409" spans="1:24" s="26" customFormat="1" ht="31.5" outlineLevel="5">
      <c r="A409" s="22" t="s">
        <v>139</v>
      </c>
      <c r="B409" s="12" t="s">
        <v>23</v>
      </c>
      <c r="C409" s="12" t="s">
        <v>268</v>
      </c>
      <c r="D409" s="12" t="s">
        <v>5</v>
      </c>
      <c r="E409" s="12"/>
      <c r="F409" s="13">
        <f>F410</f>
        <v>3365</v>
      </c>
      <c r="G409" s="13">
        <f aca="true" t="shared" si="73" ref="G409:V410">G410</f>
        <v>0</v>
      </c>
      <c r="H409" s="13">
        <f t="shared" si="73"/>
        <v>0</v>
      </c>
      <c r="I409" s="13">
        <f t="shared" si="73"/>
        <v>0</v>
      </c>
      <c r="J409" s="13">
        <f t="shared" si="73"/>
        <v>0</v>
      </c>
      <c r="K409" s="13">
        <f t="shared" si="73"/>
        <v>0</v>
      </c>
      <c r="L409" s="13">
        <f t="shared" si="73"/>
        <v>0</v>
      </c>
      <c r="M409" s="13">
        <f t="shared" si="73"/>
        <v>0</v>
      </c>
      <c r="N409" s="13">
        <f t="shared" si="73"/>
        <v>0</v>
      </c>
      <c r="O409" s="13">
        <f t="shared" si="73"/>
        <v>0</v>
      </c>
      <c r="P409" s="13">
        <f t="shared" si="73"/>
        <v>0</v>
      </c>
      <c r="Q409" s="13">
        <f t="shared" si="73"/>
        <v>0</v>
      </c>
      <c r="R409" s="13">
        <f t="shared" si="73"/>
        <v>0</v>
      </c>
      <c r="S409" s="13">
        <f t="shared" si="73"/>
        <v>0</v>
      </c>
      <c r="T409" s="13">
        <f t="shared" si="73"/>
        <v>0</v>
      </c>
      <c r="U409" s="13">
        <f t="shared" si="73"/>
        <v>0</v>
      </c>
      <c r="V409" s="13">
        <f t="shared" si="73"/>
        <v>0</v>
      </c>
      <c r="X409" s="13">
        <f>X410</f>
        <v>3365</v>
      </c>
    </row>
    <row r="410" spans="1:24" s="26" customFormat="1" ht="47.25" outlineLevel="5">
      <c r="A410" s="65" t="s">
        <v>183</v>
      </c>
      <c r="B410" s="19" t="s">
        <v>23</v>
      </c>
      <c r="C410" s="19" t="s">
        <v>359</v>
      </c>
      <c r="D410" s="19" t="s">
        <v>5</v>
      </c>
      <c r="E410" s="19"/>
      <c r="F410" s="20">
        <f>F411</f>
        <v>3365</v>
      </c>
      <c r="G410" s="7">
        <f t="shared" si="73"/>
        <v>0</v>
      </c>
      <c r="H410" s="7">
        <f t="shared" si="73"/>
        <v>0</v>
      </c>
      <c r="I410" s="7">
        <f t="shared" si="73"/>
        <v>0</v>
      </c>
      <c r="J410" s="7">
        <f t="shared" si="73"/>
        <v>0</v>
      </c>
      <c r="K410" s="7">
        <f t="shared" si="73"/>
        <v>0</v>
      </c>
      <c r="L410" s="7">
        <f t="shared" si="73"/>
        <v>0</v>
      </c>
      <c r="M410" s="7">
        <f t="shared" si="73"/>
        <v>0</v>
      </c>
      <c r="N410" s="7">
        <f t="shared" si="73"/>
        <v>0</v>
      </c>
      <c r="O410" s="7">
        <f t="shared" si="73"/>
        <v>0</v>
      </c>
      <c r="P410" s="7">
        <f t="shared" si="73"/>
        <v>0</v>
      </c>
      <c r="Q410" s="7">
        <f t="shared" si="73"/>
        <v>0</v>
      </c>
      <c r="R410" s="7">
        <f t="shared" si="73"/>
        <v>0</v>
      </c>
      <c r="S410" s="7">
        <f t="shared" si="73"/>
        <v>0</v>
      </c>
      <c r="T410" s="7">
        <f t="shared" si="73"/>
        <v>0</v>
      </c>
      <c r="U410" s="7">
        <f t="shared" si="73"/>
        <v>0</v>
      </c>
      <c r="V410" s="7">
        <f t="shared" si="73"/>
        <v>0</v>
      </c>
      <c r="X410" s="20">
        <f>X411</f>
        <v>3365</v>
      </c>
    </row>
    <row r="411" spans="1:24" s="26" customFormat="1" ht="15.75" outlineLevel="5">
      <c r="A411" s="5" t="s">
        <v>128</v>
      </c>
      <c r="B411" s="6" t="s">
        <v>23</v>
      </c>
      <c r="C411" s="6" t="s">
        <v>359</v>
      </c>
      <c r="D411" s="6" t="s">
        <v>126</v>
      </c>
      <c r="E411" s="6"/>
      <c r="F411" s="7">
        <f>F412</f>
        <v>3365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X411" s="7">
        <f>X412</f>
        <v>3365</v>
      </c>
    </row>
    <row r="412" spans="1:24" s="26" customFormat="1" ht="31.5" outlineLevel="5">
      <c r="A412" s="48" t="s">
        <v>129</v>
      </c>
      <c r="B412" s="49" t="s">
        <v>23</v>
      </c>
      <c r="C412" s="49" t="s">
        <v>359</v>
      </c>
      <c r="D412" s="49" t="s">
        <v>127</v>
      </c>
      <c r="E412" s="49"/>
      <c r="F412" s="50">
        <v>3365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X412" s="50">
        <v>3365</v>
      </c>
    </row>
    <row r="413" spans="1:24" s="26" customFormat="1" ht="15.75" outlineLevel="5">
      <c r="A413" s="74" t="s">
        <v>184</v>
      </c>
      <c r="B413" s="32" t="s">
        <v>185</v>
      </c>
      <c r="C413" s="32" t="s">
        <v>266</v>
      </c>
      <c r="D413" s="32" t="s">
        <v>5</v>
      </c>
      <c r="E413" s="32"/>
      <c r="F413" s="67">
        <f>F414</f>
        <v>50</v>
      </c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X413" s="67">
        <f>X414</f>
        <v>0</v>
      </c>
    </row>
    <row r="414" spans="1:24" s="26" customFormat="1" ht="15.75" outlineLevel="5">
      <c r="A414" s="14" t="s">
        <v>243</v>
      </c>
      <c r="B414" s="9" t="s">
        <v>185</v>
      </c>
      <c r="C414" s="9" t="s">
        <v>360</v>
      </c>
      <c r="D414" s="9" t="s">
        <v>5</v>
      </c>
      <c r="E414" s="9"/>
      <c r="F414" s="10">
        <f>F415</f>
        <v>50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X414" s="10">
        <f>X415</f>
        <v>0</v>
      </c>
    </row>
    <row r="415" spans="1:24" s="26" customFormat="1" ht="33" customHeight="1" outlineLevel="5">
      <c r="A415" s="65" t="s">
        <v>187</v>
      </c>
      <c r="B415" s="19" t="s">
        <v>185</v>
      </c>
      <c r="C415" s="19" t="s">
        <v>361</v>
      </c>
      <c r="D415" s="19" t="s">
        <v>5</v>
      </c>
      <c r="E415" s="19"/>
      <c r="F415" s="20">
        <f>F416</f>
        <v>50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X415" s="20">
        <f>X416</f>
        <v>0</v>
      </c>
    </row>
    <row r="416" spans="1:24" s="26" customFormat="1" ht="31.5" outlineLevel="5">
      <c r="A416" s="5" t="s">
        <v>95</v>
      </c>
      <c r="B416" s="6" t="s">
        <v>186</v>
      </c>
      <c r="C416" s="6" t="s">
        <v>361</v>
      </c>
      <c r="D416" s="6" t="s">
        <v>96</v>
      </c>
      <c r="E416" s="6"/>
      <c r="F416" s="7">
        <f>F417</f>
        <v>50</v>
      </c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X416" s="7">
        <f>X417</f>
        <v>0</v>
      </c>
    </row>
    <row r="417" spans="1:24" s="26" customFormat="1" ht="31.5" outlineLevel="5">
      <c r="A417" s="48" t="s">
        <v>99</v>
      </c>
      <c r="B417" s="49" t="s">
        <v>185</v>
      </c>
      <c r="C417" s="49" t="s">
        <v>361</v>
      </c>
      <c r="D417" s="49" t="s">
        <v>100</v>
      </c>
      <c r="E417" s="49"/>
      <c r="F417" s="50">
        <v>50</v>
      </c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X417" s="50">
        <v>0</v>
      </c>
    </row>
    <row r="418" spans="1:24" s="26" customFormat="1" ht="18.75" outlineLevel="5">
      <c r="A418" s="16" t="s">
        <v>78</v>
      </c>
      <c r="B418" s="17" t="s">
        <v>49</v>
      </c>
      <c r="C418" s="17" t="s">
        <v>266</v>
      </c>
      <c r="D418" s="17" t="s">
        <v>5</v>
      </c>
      <c r="E418" s="17"/>
      <c r="F418" s="18">
        <f>F419+F424</f>
        <v>200</v>
      </c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X418" s="18">
        <f>X419+X424</f>
        <v>200</v>
      </c>
    </row>
    <row r="419" spans="1:24" s="26" customFormat="1" ht="15.75" outlineLevel="5">
      <c r="A419" s="8" t="s">
        <v>39</v>
      </c>
      <c r="B419" s="9" t="s">
        <v>17</v>
      </c>
      <c r="C419" s="9" t="s">
        <v>266</v>
      </c>
      <c r="D419" s="9" t="s">
        <v>5</v>
      </c>
      <c r="E419" s="9"/>
      <c r="F419" s="10">
        <f>F420</f>
        <v>200</v>
      </c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X419" s="10">
        <f>X420</f>
        <v>200</v>
      </c>
    </row>
    <row r="420" spans="1:24" s="26" customFormat="1" ht="15.75" outlineLevel="5">
      <c r="A420" s="62" t="s">
        <v>244</v>
      </c>
      <c r="B420" s="19" t="s">
        <v>17</v>
      </c>
      <c r="C420" s="19" t="s">
        <v>362</v>
      </c>
      <c r="D420" s="19" t="s">
        <v>5</v>
      </c>
      <c r="E420" s="19"/>
      <c r="F420" s="20">
        <f>F421</f>
        <v>200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X420" s="20">
        <f>X421</f>
        <v>200</v>
      </c>
    </row>
    <row r="421" spans="1:24" s="26" customFormat="1" ht="36" customHeight="1" outlineLevel="5">
      <c r="A421" s="65" t="s">
        <v>188</v>
      </c>
      <c r="B421" s="19" t="s">
        <v>17</v>
      </c>
      <c r="C421" s="19" t="s">
        <v>363</v>
      </c>
      <c r="D421" s="19" t="s">
        <v>5</v>
      </c>
      <c r="E421" s="19"/>
      <c r="F421" s="20">
        <f>F422</f>
        <v>200</v>
      </c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X421" s="20">
        <f>X422</f>
        <v>200</v>
      </c>
    </row>
    <row r="422" spans="1:24" s="26" customFormat="1" ht="31.5" outlineLevel="5">
      <c r="A422" s="5" t="s">
        <v>95</v>
      </c>
      <c r="B422" s="6" t="s">
        <v>17</v>
      </c>
      <c r="C422" s="6" t="s">
        <v>363</v>
      </c>
      <c r="D422" s="6" t="s">
        <v>96</v>
      </c>
      <c r="E422" s="6"/>
      <c r="F422" s="7">
        <f>F423</f>
        <v>200</v>
      </c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X422" s="7">
        <f>X423</f>
        <v>200</v>
      </c>
    </row>
    <row r="423" spans="1:24" s="26" customFormat="1" ht="31.5" outlineLevel="5">
      <c r="A423" s="48" t="s">
        <v>99</v>
      </c>
      <c r="B423" s="49" t="s">
        <v>17</v>
      </c>
      <c r="C423" s="49" t="s">
        <v>363</v>
      </c>
      <c r="D423" s="49" t="s">
        <v>100</v>
      </c>
      <c r="E423" s="49"/>
      <c r="F423" s="50">
        <v>200</v>
      </c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X423" s="50">
        <v>200</v>
      </c>
    </row>
    <row r="424" spans="1:24" s="26" customFormat="1" ht="15.75" outlineLevel="5">
      <c r="A424" s="21" t="s">
        <v>88</v>
      </c>
      <c r="B424" s="9" t="s">
        <v>89</v>
      </c>
      <c r="C424" s="9" t="s">
        <v>266</v>
      </c>
      <c r="D424" s="9" t="s">
        <v>5</v>
      </c>
      <c r="E424" s="6"/>
      <c r="F424" s="10">
        <f>F425</f>
        <v>0</v>
      </c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X424" s="10">
        <f>X425</f>
        <v>0</v>
      </c>
    </row>
    <row r="425" spans="1:24" s="26" customFormat="1" ht="15.75" outlineLevel="5">
      <c r="A425" s="62" t="s">
        <v>244</v>
      </c>
      <c r="B425" s="19" t="s">
        <v>89</v>
      </c>
      <c r="C425" s="19" t="s">
        <v>362</v>
      </c>
      <c r="D425" s="19" t="s">
        <v>5</v>
      </c>
      <c r="E425" s="19"/>
      <c r="F425" s="20">
        <f>F426</f>
        <v>0</v>
      </c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X425" s="20">
        <f>X426</f>
        <v>0</v>
      </c>
    </row>
    <row r="426" spans="1:24" s="26" customFormat="1" ht="47.25" outlineLevel="5">
      <c r="A426" s="5" t="s">
        <v>189</v>
      </c>
      <c r="B426" s="6" t="s">
        <v>89</v>
      </c>
      <c r="C426" s="6" t="s">
        <v>364</v>
      </c>
      <c r="D426" s="6" t="s">
        <v>5</v>
      </c>
      <c r="E426" s="6"/>
      <c r="F426" s="7">
        <f>F427</f>
        <v>0</v>
      </c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X426" s="7">
        <f>X427</f>
        <v>0</v>
      </c>
    </row>
    <row r="427" spans="1:24" s="26" customFormat="1" ht="15.75" outlineLevel="5">
      <c r="A427" s="48" t="s">
        <v>121</v>
      </c>
      <c r="B427" s="49" t="s">
        <v>89</v>
      </c>
      <c r="C427" s="49" t="s">
        <v>364</v>
      </c>
      <c r="D427" s="49" t="s">
        <v>120</v>
      </c>
      <c r="E427" s="49"/>
      <c r="F427" s="50">
        <v>0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X427" s="50">
        <v>0</v>
      </c>
    </row>
    <row r="428" spans="1:24" s="26" customFormat="1" ht="18.75" outlineLevel="5">
      <c r="A428" s="16" t="s">
        <v>73</v>
      </c>
      <c r="B428" s="17" t="s">
        <v>74</v>
      </c>
      <c r="C428" s="17" t="s">
        <v>266</v>
      </c>
      <c r="D428" s="17" t="s">
        <v>5</v>
      </c>
      <c r="E428" s="17"/>
      <c r="F428" s="18">
        <f>F429+F435</f>
        <v>2500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X428" s="18">
        <f>X429+X435</f>
        <v>2500</v>
      </c>
    </row>
    <row r="429" spans="1:24" s="26" customFormat="1" ht="31.5" customHeight="1" outlineLevel="5">
      <c r="A429" s="81" t="s">
        <v>48</v>
      </c>
      <c r="B429" s="79" t="s">
        <v>75</v>
      </c>
      <c r="C429" s="79" t="s">
        <v>365</v>
      </c>
      <c r="D429" s="79" t="s">
        <v>5</v>
      </c>
      <c r="E429" s="79"/>
      <c r="F429" s="80">
        <f>F430</f>
        <v>2500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X429" s="80">
        <f>X430</f>
        <v>2500</v>
      </c>
    </row>
    <row r="430" spans="1:24" s="26" customFormat="1" ht="31.5" customHeight="1" outlineLevel="5">
      <c r="A430" s="22" t="s">
        <v>137</v>
      </c>
      <c r="B430" s="12" t="s">
        <v>75</v>
      </c>
      <c r="C430" s="12" t="s">
        <v>267</v>
      </c>
      <c r="D430" s="12" t="s">
        <v>5</v>
      </c>
      <c r="E430" s="12"/>
      <c r="F430" s="13">
        <f>F431</f>
        <v>2500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X430" s="13">
        <f>X431</f>
        <v>2500</v>
      </c>
    </row>
    <row r="431" spans="1:24" s="26" customFormat="1" ht="31.5" outlineLevel="5">
      <c r="A431" s="22" t="s">
        <v>139</v>
      </c>
      <c r="B431" s="9" t="s">
        <v>75</v>
      </c>
      <c r="C431" s="9" t="s">
        <v>268</v>
      </c>
      <c r="D431" s="9" t="s">
        <v>5</v>
      </c>
      <c r="E431" s="9"/>
      <c r="F431" s="10">
        <f>F432</f>
        <v>2500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X431" s="10">
        <f>X432</f>
        <v>2500</v>
      </c>
    </row>
    <row r="432" spans="1:24" s="26" customFormat="1" ht="31.5" outlineLevel="5">
      <c r="A432" s="65" t="s">
        <v>190</v>
      </c>
      <c r="B432" s="19" t="s">
        <v>75</v>
      </c>
      <c r="C432" s="19" t="s">
        <v>366</v>
      </c>
      <c r="D432" s="19" t="s">
        <v>5</v>
      </c>
      <c r="E432" s="19"/>
      <c r="F432" s="20">
        <f>F433</f>
        <v>2500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X432" s="20">
        <f>X433</f>
        <v>2500</v>
      </c>
    </row>
    <row r="433" spans="1:24" s="26" customFormat="1" ht="15.75" outlineLevel="5">
      <c r="A433" s="5" t="s">
        <v>122</v>
      </c>
      <c r="B433" s="6" t="s">
        <v>75</v>
      </c>
      <c r="C433" s="6" t="s">
        <v>366</v>
      </c>
      <c r="D433" s="6" t="s">
        <v>123</v>
      </c>
      <c r="E433" s="6"/>
      <c r="F433" s="7">
        <f>F434</f>
        <v>2500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X433" s="7">
        <f>X434</f>
        <v>2500</v>
      </c>
    </row>
    <row r="434" spans="1:24" s="26" customFormat="1" ht="47.25" outlineLevel="5">
      <c r="A434" s="57" t="s">
        <v>205</v>
      </c>
      <c r="B434" s="49" t="s">
        <v>75</v>
      </c>
      <c r="C434" s="49" t="s">
        <v>366</v>
      </c>
      <c r="D434" s="49" t="s">
        <v>85</v>
      </c>
      <c r="E434" s="49"/>
      <c r="F434" s="50">
        <v>2500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X434" s="50">
        <v>2500</v>
      </c>
    </row>
    <row r="435" spans="1:24" s="26" customFormat="1" ht="15.75" outlineLevel="5">
      <c r="A435" s="74" t="s">
        <v>77</v>
      </c>
      <c r="B435" s="32" t="s">
        <v>76</v>
      </c>
      <c r="C435" s="32" t="s">
        <v>365</v>
      </c>
      <c r="D435" s="32" t="s">
        <v>5</v>
      </c>
      <c r="E435" s="32"/>
      <c r="F435" s="67">
        <f>F436</f>
        <v>0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X435" s="67">
        <f>X436</f>
        <v>0</v>
      </c>
    </row>
    <row r="436" spans="1:24" s="26" customFormat="1" ht="31.5" outlineLevel="5">
      <c r="A436" s="22" t="s">
        <v>137</v>
      </c>
      <c r="B436" s="12" t="s">
        <v>76</v>
      </c>
      <c r="C436" s="12" t="s">
        <v>267</v>
      </c>
      <c r="D436" s="12" t="s">
        <v>5</v>
      </c>
      <c r="E436" s="12"/>
      <c r="F436" s="13">
        <f>F437</f>
        <v>0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X436" s="13">
        <f>X437</f>
        <v>0</v>
      </c>
    </row>
    <row r="437" spans="1:24" s="26" customFormat="1" ht="31.5" outlineLevel="5">
      <c r="A437" s="22" t="s">
        <v>139</v>
      </c>
      <c r="B437" s="12" t="s">
        <v>76</v>
      </c>
      <c r="C437" s="12" t="s">
        <v>268</v>
      </c>
      <c r="D437" s="12" t="s">
        <v>5</v>
      </c>
      <c r="E437" s="12"/>
      <c r="F437" s="13">
        <f>F438</f>
        <v>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X437" s="13">
        <f>X438</f>
        <v>0</v>
      </c>
    </row>
    <row r="438" spans="1:24" s="26" customFormat="1" ht="47.25" outlineLevel="5">
      <c r="A438" s="51" t="s">
        <v>191</v>
      </c>
      <c r="B438" s="19" t="s">
        <v>76</v>
      </c>
      <c r="C438" s="19" t="s">
        <v>367</v>
      </c>
      <c r="D438" s="19" t="s">
        <v>5</v>
      </c>
      <c r="E438" s="19"/>
      <c r="F438" s="20">
        <f>F439</f>
        <v>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X438" s="20">
        <f>X439</f>
        <v>0</v>
      </c>
    </row>
    <row r="439" spans="1:24" s="26" customFormat="1" ht="31.5" outlineLevel="5">
      <c r="A439" s="5" t="s">
        <v>95</v>
      </c>
      <c r="B439" s="6" t="s">
        <v>76</v>
      </c>
      <c r="C439" s="6" t="s">
        <v>367</v>
      </c>
      <c r="D439" s="6" t="s">
        <v>96</v>
      </c>
      <c r="E439" s="6"/>
      <c r="F439" s="7">
        <f>F440</f>
        <v>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X439" s="7">
        <f>X440</f>
        <v>0</v>
      </c>
    </row>
    <row r="440" spans="1:24" s="26" customFormat="1" ht="31.5" outlineLevel="5">
      <c r="A440" s="48" t="s">
        <v>99</v>
      </c>
      <c r="B440" s="49" t="s">
        <v>76</v>
      </c>
      <c r="C440" s="49" t="s">
        <v>367</v>
      </c>
      <c r="D440" s="49" t="s">
        <v>100</v>
      </c>
      <c r="E440" s="49"/>
      <c r="F440" s="50">
        <v>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X440" s="50">
        <v>0</v>
      </c>
    </row>
    <row r="441" spans="1:24" s="26" customFormat="1" ht="31.5" outlineLevel="5">
      <c r="A441" s="16" t="s">
        <v>68</v>
      </c>
      <c r="B441" s="17" t="s">
        <v>69</v>
      </c>
      <c r="C441" s="17" t="s">
        <v>365</v>
      </c>
      <c r="D441" s="17" t="s">
        <v>5</v>
      </c>
      <c r="E441" s="17"/>
      <c r="F441" s="18">
        <f>F442</f>
        <v>100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X441" s="18">
        <f>X442</f>
        <v>100</v>
      </c>
    </row>
    <row r="442" spans="1:24" s="26" customFormat="1" ht="15.75" outlineLevel="5">
      <c r="A442" s="8" t="s">
        <v>30</v>
      </c>
      <c r="B442" s="9" t="s">
        <v>70</v>
      </c>
      <c r="C442" s="9" t="s">
        <v>365</v>
      </c>
      <c r="D442" s="9" t="s">
        <v>5</v>
      </c>
      <c r="E442" s="9"/>
      <c r="F442" s="10">
        <f>F443</f>
        <v>100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X442" s="10">
        <f>X443</f>
        <v>100</v>
      </c>
    </row>
    <row r="443" spans="1:24" s="26" customFormat="1" ht="31.5" outlineLevel="5">
      <c r="A443" s="22" t="s">
        <v>137</v>
      </c>
      <c r="B443" s="9" t="s">
        <v>70</v>
      </c>
      <c r="C443" s="9" t="s">
        <v>267</v>
      </c>
      <c r="D443" s="9" t="s">
        <v>5</v>
      </c>
      <c r="E443" s="9"/>
      <c r="F443" s="10">
        <f>F444</f>
        <v>100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X443" s="10">
        <f>X444</f>
        <v>100</v>
      </c>
    </row>
    <row r="444" spans="1:24" s="26" customFormat="1" ht="31.5" outlineLevel="5">
      <c r="A444" s="22" t="s">
        <v>139</v>
      </c>
      <c r="B444" s="12" t="s">
        <v>70</v>
      </c>
      <c r="C444" s="12" t="s">
        <v>268</v>
      </c>
      <c r="D444" s="12" t="s">
        <v>5</v>
      </c>
      <c r="E444" s="12"/>
      <c r="F444" s="13">
        <f>F445</f>
        <v>100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X444" s="13">
        <f>X445</f>
        <v>100</v>
      </c>
    </row>
    <row r="445" spans="1:24" s="26" customFormat="1" ht="31.5" outlineLevel="5">
      <c r="A445" s="51" t="s">
        <v>192</v>
      </c>
      <c r="B445" s="19" t="s">
        <v>70</v>
      </c>
      <c r="C445" s="19" t="s">
        <v>368</v>
      </c>
      <c r="D445" s="19" t="s">
        <v>5</v>
      </c>
      <c r="E445" s="19"/>
      <c r="F445" s="20">
        <f>F446</f>
        <v>100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X445" s="20">
        <f>X446</f>
        <v>100</v>
      </c>
    </row>
    <row r="446" spans="1:24" s="26" customFormat="1" ht="15.75" outlineLevel="5">
      <c r="A446" s="5" t="s">
        <v>132</v>
      </c>
      <c r="B446" s="6" t="s">
        <v>70</v>
      </c>
      <c r="C446" s="6" t="s">
        <v>368</v>
      </c>
      <c r="D446" s="6" t="s">
        <v>227</v>
      </c>
      <c r="E446" s="6"/>
      <c r="F446" s="7">
        <v>100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X446" s="7">
        <v>100</v>
      </c>
    </row>
    <row r="447" spans="1:24" s="26" customFormat="1" ht="48" customHeight="1" outlineLevel="5">
      <c r="A447" s="16" t="s">
        <v>80</v>
      </c>
      <c r="B447" s="17" t="s">
        <v>79</v>
      </c>
      <c r="C447" s="17" t="s">
        <v>365</v>
      </c>
      <c r="D447" s="17" t="s">
        <v>5</v>
      </c>
      <c r="E447" s="17"/>
      <c r="F447" s="18">
        <f aca="true" t="shared" si="74" ref="F447:F452">F448</f>
        <v>20294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X447" s="18">
        <f aca="true" t="shared" si="75" ref="X447:X452">X448</f>
        <v>20294</v>
      </c>
    </row>
    <row r="448" spans="1:24" s="26" customFormat="1" ht="47.25" outlineLevel="5">
      <c r="A448" s="22" t="s">
        <v>82</v>
      </c>
      <c r="B448" s="9" t="s">
        <v>81</v>
      </c>
      <c r="C448" s="9" t="s">
        <v>365</v>
      </c>
      <c r="D448" s="9" t="s">
        <v>5</v>
      </c>
      <c r="E448" s="9"/>
      <c r="F448" s="10">
        <f t="shared" si="74"/>
        <v>20294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X448" s="10">
        <f t="shared" si="75"/>
        <v>20294</v>
      </c>
    </row>
    <row r="449" spans="1:24" s="26" customFormat="1" ht="31.5" outlineLevel="5">
      <c r="A449" s="22" t="s">
        <v>137</v>
      </c>
      <c r="B449" s="9" t="s">
        <v>81</v>
      </c>
      <c r="C449" s="9" t="s">
        <v>267</v>
      </c>
      <c r="D449" s="9" t="s">
        <v>5</v>
      </c>
      <c r="E449" s="9"/>
      <c r="F449" s="10">
        <f t="shared" si="74"/>
        <v>20294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X449" s="10">
        <f t="shared" si="75"/>
        <v>20294</v>
      </c>
    </row>
    <row r="450" spans="1:24" s="26" customFormat="1" ht="31.5" outlineLevel="5">
      <c r="A450" s="22" t="s">
        <v>139</v>
      </c>
      <c r="B450" s="12" t="s">
        <v>81</v>
      </c>
      <c r="C450" s="12" t="s">
        <v>268</v>
      </c>
      <c r="D450" s="12" t="s">
        <v>5</v>
      </c>
      <c r="E450" s="12"/>
      <c r="F450" s="13">
        <f t="shared" si="74"/>
        <v>20294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X450" s="13">
        <f t="shared" si="75"/>
        <v>20294</v>
      </c>
    </row>
    <row r="451" spans="1:24" s="26" customFormat="1" ht="47.25" outlineLevel="5">
      <c r="A451" s="5" t="s">
        <v>193</v>
      </c>
      <c r="B451" s="6" t="s">
        <v>81</v>
      </c>
      <c r="C451" s="6" t="s">
        <v>369</v>
      </c>
      <c r="D451" s="6" t="s">
        <v>5</v>
      </c>
      <c r="E451" s="6"/>
      <c r="F451" s="7">
        <f t="shared" si="74"/>
        <v>20294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X451" s="7">
        <f t="shared" si="75"/>
        <v>20294</v>
      </c>
    </row>
    <row r="452" spans="1:24" s="26" customFormat="1" ht="15.75" outlineLevel="5">
      <c r="A452" s="5" t="s">
        <v>135</v>
      </c>
      <c r="B452" s="6" t="s">
        <v>81</v>
      </c>
      <c r="C452" s="6" t="s">
        <v>369</v>
      </c>
      <c r="D452" s="6" t="s">
        <v>136</v>
      </c>
      <c r="E452" s="6"/>
      <c r="F452" s="7">
        <f t="shared" si="74"/>
        <v>20294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X452" s="7">
        <f t="shared" si="75"/>
        <v>20294</v>
      </c>
    </row>
    <row r="453" spans="1:24" s="26" customFormat="1" ht="15.75" outlineLevel="5">
      <c r="A453" s="48" t="s">
        <v>133</v>
      </c>
      <c r="B453" s="49" t="s">
        <v>81</v>
      </c>
      <c r="C453" s="49" t="s">
        <v>369</v>
      </c>
      <c r="D453" s="49" t="s">
        <v>134</v>
      </c>
      <c r="E453" s="49"/>
      <c r="F453" s="50">
        <v>20294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X453" s="50">
        <v>20294</v>
      </c>
    </row>
    <row r="454" spans="1:24" ht="18.75">
      <c r="A454" s="100" t="s">
        <v>24</v>
      </c>
      <c r="B454" s="100"/>
      <c r="C454" s="100"/>
      <c r="D454" s="100"/>
      <c r="E454" s="100"/>
      <c r="F454" s="84">
        <f>F13+F173+F180+F221+F254+F361+F167+F391+F418+F428+F441+F447</f>
        <v>584860.41</v>
      </c>
      <c r="G454" s="11" t="e">
        <f>#REF!+G391+#REF!+G361+G254+G221+G180+G173+G13</f>
        <v>#REF!</v>
      </c>
      <c r="H454" s="11" t="e">
        <f>#REF!+H391+#REF!+H361+H254+H221+H180+H173+H13</f>
        <v>#REF!</v>
      </c>
      <c r="I454" s="11" t="e">
        <f>#REF!+I391+#REF!+I361+I254+I221+I180+I173+I13</f>
        <v>#REF!</v>
      </c>
      <c r="J454" s="11" t="e">
        <f>#REF!+J391+#REF!+J361+J254+J221+J180+J173+J13</f>
        <v>#REF!</v>
      </c>
      <c r="K454" s="11" t="e">
        <f>#REF!+K391+#REF!+K361+K254+K221+K180+K173+K13</f>
        <v>#REF!</v>
      </c>
      <c r="L454" s="11" t="e">
        <f>#REF!+L391+#REF!+L361+L254+L221+L180+L173+L13</f>
        <v>#REF!</v>
      </c>
      <c r="M454" s="11" t="e">
        <f>#REF!+M391+#REF!+M361+M254+M221+M180+M173+M13</f>
        <v>#REF!</v>
      </c>
      <c r="N454" s="11" t="e">
        <f>#REF!+N391+#REF!+N361+N254+N221+N180+N173+N13</f>
        <v>#REF!</v>
      </c>
      <c r="O454" s="11" t="e">
        <f>#REF!+O391+#REF!+O361+O254+O221+O180+O173+O13</f>
        <v>#REF!</v>
      </c>
      <c r="P454" s="11" t="e">
        <f>#REF!+P391+#REF!+P361+P254+P221+P180+P173+P13</f>
        <v>#REF!</v>
      </c>
      <c r="Q454" s="11" t="e">
        <f>#REF!+Q391+#REF!+Q361+Q254+Q221+Q180+Q173+Q13</f>
        <v>#REF!</v>
      </c>
      <c r="R454" s="11" t="e">
        <f>#REF!+R391+#REF!+R361+R254+R221+R180+R173+R13</f>
        <v>#REF!</v>
      </c>
      <c r="S454" s="11" t="e">
        <f>#REF!+S391+#REF!+S361+S254+S221+S180+S173+S13</f>
        <v>#REF!</v>
      </c>
      <c r="T454" s="11" t="e">
        <f>#REF!+T391+#REF!+T361+T254+T221+T180+T173+T13</f>
        <v>#REF!</v>
      </c>
      <c r="U454" s="11" t="e">
        <f>#REF!+U391+#REF!+U361+U254+U221+U180+U173+U13</f>
        <v>#REF!</v>
      </c>
      <c r="V454" s="11" t="e">
        <f>#REF!+V391+#REF!+V361+V254+V221+V180+V173+V13</f>
        <v>#REF!</v>
      </c>
      <c r="X454" s="84">
        <f>X13+X173+X180+X221+X254+X361+X167+X391+X418+X428+X441+X447</f>
        <v>586492.41</v>
      </c>
    </row>
    <row r="455" spans="1:2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3"/>
      <c r="V456" s="3"/>
    </row>
  </sheetData>
  <sheetProtection/>
  <autoFilter ref="A12:X454"/>
  <mergeCells count="8">
    <mergeCell ref="A456:T456"/>
    <mergeCell ref="A454:E454"/>
    <mergeCell ref="B2:W2"/>
    <mergeCell ref="B3:W3"/>
    <mergeCell ref="A9:V9"/>
    <mergeCell ref="A10:X10"/>
    <mergeCell ref="A11:X11"/>
    <mergeCell ref="B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2015-09-30T06:12:17Z</cp:lastPrinted>
  <dcterms:created xsi:type="dcterms:W3CDTF">2008-11-11T04:53:42Z</dcterms:created>
  <dcterms:modified xsi:type="dcterms:W3CDTF">2016-10-26T03:15:38Z</dcterms:modified>
  <cp:category/>
  <cp:version/>
  <cp:contentType/>
  <cp:contentStatus/>
</cp:coreProperties>
</file>